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workbookProtection workbookPassword="CA4D" lockStructure="1"/>
  <bookViews>
    <workbookView xWindow="0" yWindow="0" windowWidth="35800" windowHeight="19300" tabRatio="365"/>
  </bookViews>
  <sheets>
    <sheet name="Tabelle1" sheetId="1" r:id="rId1"/>
  </sheets>
  <definedNames>
    <definedName name="_xlnm.Print_Area" localSheetId="0">Tabelle1!$A$2:$W$35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1" l="1"/>
  <c r="W12" i="1"/>
  <c r="S11" i="1"/>
  <c r="W11" i="1"/>
  <c r="T12" i="1"/>
  <c r="T11" i="1"/>
  <c r="T10" i="1"/>
  <c r="T9" i="1"/>
  <c r="T8" i="1"/>
  <c r="S10" i="1"/>
  <c r="S9" i="1"/>
  <c r="S8" i="1"/>
  <c r="S7" i="1"/>
  <c r="T7" i="1"/>
  <c r="AA7" i="1"/>
  <c r="X10" i="1"/>
  <c r="W10" i="1"/>
  <c r="X9" i="1"/>
  <c r="W9" i="1"/>
  <c r="X8" i="1"/>
  <c r="W8" i="1"/>
  <c r="X7" i="1"/>
  <c r="W7" i="1"/>
  <c r="AB12" i="1"/>
  <c r="S24" i="1"/>
  <c r="S23" i="1"/>
  <c r="S22" i="1"/>
  <c r="S21" i="1"/>
  <c r="S20" i="1"/>
  <c r="S19" i="1"/>
  <c r="S18" i="1"/>
  <c r="S17" i="1"/>
  <c r="S16" i="1"/>
  <c r="S15" i="1"/>
  <c r="S14" i="1"/>
  <c r="S13" i="1"/>
  <c r="W15" i="1"/>
  <c r="W14" i="1"/>
  <c r="X13" i="1"/>
  <c r="W13" i="1"/>
  <c r="X12" i="1"/>
  <c r="X11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Y10" i="1"/>
  <c r="V10" i="1"/>
  <c r="V9" i="1"/>
  <c r="V8" i="1"/>
  <c r="Y7" i="1"/>
  <c r="V7" i="1"/>
  <c r="Y8" i="1"/>
  <c r="Y9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AC6" i="1"/>
  <c r="AA6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X14" i="1"/>
  <c r="W25" i="1"/>
</calcChain>
</file>

<file path=xl/sharedStrings.xml><?xml version="1.0" encoding="utf-8"?>
<sst xmlns="http://schemas.openxmlformats.org/spreadsheetml/2006/main" count="80" uniqueCount="60">
  <si>
    <t>Association</t>
  </si>
  <si>
    <t>Name</t>
  </si>
  <si>
    <t>SEX</t>
  </si>
  <si>
    <t>FUNCTION</t>
  </si>
  <si>
    <t>Please return this form by Fax or E-Mail attachment to:</t>
  </si>
  <si>
    <t>Fax:</t>
  </si>
  <si>
    <t>E-Mail:</t>
  </si>
  <si>
    <t>Function:</t>
  </si>
  <si>
    <t>Transport:</t>
  </si>
  <si>
    <t>PLA = Player</t>
  </si>
  <si>
    <t>MED = Medical</t>
  </si>
  <si>
    <t>PRE = Press</t>
  </si>
  <si>
    <t>A = Airplane</t>
  </si>
  <si>
    <t>T = Train</t>
  </si>
  <si>
    <t>C = Car</t>
  </si>
  <si>
    <t>Sex:</t>
  </si>
  <si>
    <t>M = Men</t>
  </si>
  <si>
    <t>W = Women</t>
  </si>
  <si>
    <t>SURNAME:</t>
  </si>
  <si>
    <t>GIVEN NAME:</t>
  </si>
  <si>
    <t>Number:</t>
  </si>
  <si>
    <t>Example:</t>
  </si>
  <si>
    <t>M</t>
  </si>
  <si>
    <t>PLA</t>
  </si>
  <si>
    <t>A</t>
  </si>
  <si>
    <t>WANG</t>
  </si>
  <si>
    <t>Liqin</t>
  </si>
  <si>
    <t>LH 007</t>
  </si>
  <si>
    <t>LH 008</t>
  </si>
  <si>
    <t>TRANSPORT</t>
  </si>
  <si>
    <t>ARRIVAL DATE</t>
  </si>
  <si>
    <t>ARRIVAL TIME</t>
  </si>
  <si>
    <t>FLIGHT NUMBER</t>
  </si>
  <si>
    <t>DEPARTURE DATE</t>
  </si>
  <si>
    <t xml:space="preserve">DEPARTURE TIME </t>
  </si>
  <si>
    <t>DR</t>
  </si>
  <si>
    <t>Room</t>
  </si>
  <si>
    <t>With</t>
  </si>
  <si>
    <t>Amount</t>
  </si>
  <si>
    <t>SR</t>
  </si>
  <si>
    <t>Room Rate/day/person in Single Room:</t>
  </si>
  <si>
    <t>Room Rate/day/person in Double Room:</t>
  </si>
  <si>
    <t>TOTAL AMOUNT</t>
  </si>
  <si>
    <t>WANG Hao</t>
  </si>
  <si>
    <t>Nb nights free</t>
  </si>
  <si>
    <t>Nb nights charged</t>
  </si>
  <si>
    <t>-</t>
  </si>
  <si>
    <t>enter here nb of free nights</t>
  </si>
  <si>
    <t xml:space="preserve">Karl Jindrak, Competition Manager </t>
  </si>
  <si>
    <t>x</t>
  </si>
  <si>
    <t>Please fill in ALL the green cells</t>
  </si>
  <si>
    <t xml:space="preserve">  COA = Coach</t>
  </si>
  <si>
    <t xml:space="preserve">  ACC = Accompanying person</t>
  </si>
  <si>
    <t>HOTEL INFORMATION latest by:</t>
  </si>
  <si>
    <t>TRAVEL INFORMATION latest by:</t>
  </si>
  <si>
    <t>FREE ENTRY (only for PLAYERS)</t>
  </si>
  <si>
    <t>"Please fill in the NAME OF YOUR ASSOCIATION"</t>
  </si>
  <si>
    <t>Kazakhstan Table Tennis Association</t>
  </si>
  <si>
    <t>wtgf2017form@gmail.com</t>
  </si>
  <si>
    <t>kjindrak@ittf.com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</si>
</sst>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9]d\-mmm\-yy;@"/>
    <numFmt numFmtId="165" formatCode="h:mm;@"/>
    <numFmt numFmtId="166" formatCode="[$$-409]#,##0.00"/>
    <numFmt numFmtId="167" formatCode="&quot;€&quot;\ #,##0.00"/>
    <numFmt numFmtId="168" formatCode="[$£-809]#,##0.00"/>
    <numFmt numFmtId="169" formatCode="[$€-C07]\ #,##0.00"/>
    <numFmt numFmtId="170" formatCode="[$-C09]dddd\,\ d\ mmmm\ yyyy;@"/>
    <numFmt numFmtId="171" formatCode="[$$-409]#,##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b/>
      <i/>
      <sz val="16"/>
      <color indexed="10"/>
      <name val="Calibri"/>
      <family val="2"/>
    </font>
    <font>
      <sz val="16"/>
      <color indexed="8"/>
      <name val="Calibri"/>
      <family val="2"/>
    </font>
    <font>
      <u/>
      <sz val="16"/>
      <color indexed="12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i/>
      <sz val="11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name val="Calibri"/>
    </font>
    <font>
      <u/>
      <sz val="11"/>
      <color theme="11"/>
      <name val="Calibri"/>
      <family val="2"/>
      <scheme val="minor"/>
    </font>
    <font>
      <b/>
      <i/>
      <sz val="36"/>
      <color rgb="FFFF0000"/>
      <name val="Calibri"/>
    </font>
    <font>
      <b/>
      <sz val="11"/>
      <name val="Arial"/>
    </font>
    <font>
      <b/>
      <sz val="16"/>
      <name val="Arial"/>
    </font>
    <font>
      <sz val="9"/>
      <color theme="1"/>
      <name val="Calibri"/>
      <scheme val="minor"/>
    </font>
    <font>
      <b/>
      <sz val="12"/>
      <name val="Arial"/>
    </font>
    <font>
      <b/>
      <i/>
      <sz val="16"/>
      <color rgb="FFFF0000"/>
      <name val="Calibri"/>
      <scheme val="minor"/>
    </font>
    <font>
      <b/>
      <sz val="13"/>
      <color rgb="FFFF0000"/>
      <name val="Calibri"/>
      <family val="2"/>
    </font>
    <font>
      <sz val="11"/>
      <color theme="0"/>
      <name val="Calibri"/>
      <family val="2"/>
      <scheme val="minor"/>
    </font>
    <font>
      <b/>
      <i/>
      <sz val="18"/>
      <color indexed="10"/>
      <name val="Calibri"/>
    </font>
    <font>
      <b/>
      <sz val="12"/>
      <color indexed="8"/>
      <name val="Calibri"/>
    </font>
    <font>
      <b/>
      <i/>
      <sz val="22"/>
      <color indexed="8"/>
      <name val="Calibri"/>
    </font>
    <font>
      <sz val="16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EAD3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6" fillId="0" borderId="11" xfId="1" applyFont="1" applyBorder="1" applyAlignment="1" applyProtection="1"/>
    <xf numFmtId="0" fontId="0" fillId="0" borderId="0" xfId="0" applyBorder="1"/>
    <xf numFmtId="0" fontId="9" fillId="0" borderId="0" xfId="1" applyBorder="1" applyAlignment="1" applyProtection="1"/>
    <xf numFmtId="0" fontId="9" fillId="0" borderId="17" xfId="1" applyBorder="1" applyAlignment="1" applyProtection="1"/>
    <xf numFmtId="0" fontId="1" fillId="0" borderId="6" xfId="0" applyFont="1" applyFill="1" applyBorder="1" applyAlignment="1" applyProtection="1">
      <alignment horizontal="center" vertical="center" wrapText="1"/>
    </xf>
    <xf numFmtId="49" fontId="2" fillId="2" borderId="18" xfId="0" applyNumberFormat="1" applyFon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6" fontId="12" fillId="0" borderId="19" xfId="0" applyNumberFormat="1" applyFont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0" fontId="5" fillId="0" borderId="3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9" fontId="2" fillId="2" borderId="18" xfId="0" applyNumberFormat="1" applyFont="1" applyFill="1" applyBorder="1" applyAlignment="1" applyProtection="1">
      <alignment horizontal="center" vertical="center"/>
    </xf>
    <xf numFmtId="169" fontId="15" fillId="0" borderId="7" xfId="0" applyNumberFormat="1" applyFont="1" applyBorder="1" applyAlignment="1" applyProtection="1">
      <alignment horizontal="center" vertical="center" wrapText="1"/>
    </xf>
    <xf numFmtId="169" fontId="15" fillId="0" borderId="15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64" fontId="1" fillId="3" borderId="15" xfId="0" applyNumberFormat="1" applyFont="1" applyFill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164" fontId="1" fillId="4" borderId="7" xfId="0" applyNumberFormat="1" applyFont="1" applyFill="1" applyBorder="1" applyAlignment="1" applyProtection="1">
      <alignment horizontal="center" vertical="center"/>
      <protection locked="0"/>
    </xf>
    <xf numFmtId="165" fontId="1" fillId="4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 vertical="center" wrapText="1"/>
    </xf>
    <xf numFmtId="169" fontId="15" fillId="4" borderId="7" xfId="0" applyNumberFormat="1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164" fontId="1" fillId="3" borderId="41" xfId="0" applyNumberFormat="1" applyFont="1" applyFill="1" applyBorder="1" applyAlignment="1" applyProtection="1">
      <alignment horizontal="center" vertical="center"/>
      <protection locked="0"/>
    </xf>
    <xf numFmtId="165" fontId="1" fillId="3" borderId="41" xfId="0" applyNumberFormat="1" applyFont="1" applyFill="1" applyBorder="1" applyAlignment="1" applyProtection="1">
      <alignment horizontal="center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0" fontId="15" fillId="3" borderId="41" xfId="0" applyFont="1" applyFill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169" fontId="15" fillId="0" borderId="41" xfId="0" applyNumberFormat="1" applyFont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164" fontId="1" fillId="4" borderId="15" xfId="0" applyNumberFormat="1" applyFont="1" applyFill="1" applyBorder="1" applyAlignment="1" applyProtection="1">
      <alignment horizontal="center" vertical="center"/>
      <protection locked="0"/>
    </xf>
    <xf numFmtId="165" fontId="1" fillId="4" borderId="15" xfId="0" applyNumberFormat="1" applyFont="1" applyFill="1" applyBorder="1" applyAlignment="1" applyProtection="1">
      <alignment horizontal="center" vertical="center"/>
      <protection locked="0"/>
    </xf>
    <xf numFmtId="49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</xf>
    <xf numFmtId="169" fontId="15" fillId="4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164" fontId="1" fillId="4" borderId="7" xfId="0" applyNumberFormat="1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164" fontId="2" fillId="2" borderId="18" xfId="0" applyNumberFormat="1" applyFont="1" applyFill="1" applyBorder="1" applyAlignment="1" applyProtection="1">
      <alignment horizontal="center" vertical="center"/>
    </xf>
    <xf numFmtId="165" fontId="2" fillId="2" borderId="18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  <protection locked="0"/>
    </xf>
    <xf numFmtId="165" fontId="1" fillId="4" borderId="6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 wrapText="1"/>
    </xf>
    <xf numFmtId="167" fontId="15" fillId="4" borderId="6" xfId="0" applyNumberFormat="1" applyFont="1" applyFill="1" applyBorder="1" applyAlignment="1" applyProtection="1">
      <alignment horizontal="center" vertical="center"/>
    </xf>
    <xf numFmtId="169" fontId="15" fillId="4" borderId="6" xfId="0" applyNumberFormat="1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center" vertical="center"/>
    </xf>
    <xf numFmtId="169" fontId="10" fillId="0" borderId="20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 vertical="center"/>
    </xf>
    <xf numFmtId="0" fontId="4" fillId="0" borderId="2" xfId="0" applyFont="1" applyBorder="1" applyAlignment="1" applyProtection="1"/>
    <xf numFmtId="0" fontId="4" fillId="0" borderId="9" xfId="0" applyFont="1" applyBorder="1" applyAlignment="1" applyProtection="1"/>
    <xf numFmtId="171" fontId="16" fillId="4" borderId="6" xfId="0" applyNumberFormat="1" applyFont="1" applyFill="1" applyBorder="1" applyAlignment="1" applyProtection="1">
      <alignment horizontal="center" vertical="center" shrinkToFit="1"/>
    </xf>
    <xf numFmtId="171" fontId="16" fillId="4" borderId="7" xfId="0" applyNumberFormat="1" applyFont="1" applyFill="1" applyBorder="1" applyAlignment="1" applyProtection="1">
      <alignment horizontal="center" vertical="center" shrinkToFit="1"/>
    </xf>
    <xf numFmtId="171" fontId="16" fillId="4" borderId="15" xfId="0" applyNumberFormat="1" applyFont="1" applyFill="1" applyBorder="1" applyAlignment="1" applyProtection="1">
      <alignment horizontal="center" vertical="center" shrinkToFit="1"/>
    </xf>
    <xf numFmtId="171" fontId="16" fillId="0" borderId="41" xfId="0" applyNumberFormat="1" applyFont="1" applyBorder="1" applyAlignment="1" applyProtection="1">
      <alignment horizontal="center" vertical="center" shrinkToFit="1"/>
    </xf>
    <xf numFmtId="171" fontId="16" fillId="0" borderId="7" xfId="0" applyNumberFormat="1" applyFont="1" applyBorder="1" applyAlignment="1" applyProtection="1">
      <alignment horizontal="center" vertical="center" shrinkToFit="1"/>
    </xf>
    <xf numFmtId="171" fontId="16" fillId="0" borderId="15" xfId="0" applyNumberFormat="1" applyFont="1" applyBorder="1" applyAlignment="1" applyProtection="1">
      <alignment horizontal="center" vertical="center" shrinkToFit="1"/>
    </xf>
    <xf numFmtId="171" fontId="22" fillId="0" borderId="21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23" fillId="4" borderId="49" xfId="0" applyFont="1" applyFill="1" applyBorder="1" applyAlignment="1" applyProtection="1">
      <alignment horizontal="center" vertical="center" textRotation="90" shrinkToFit="1"/>
    </xf>
    <xf numFmtId="0" fontId="23" fillId="4" borderId="40" xfId="0" applyFont="1" applyFill="1" applyBorder="1" applyAlignment="1" applyProtection="1">
      <alignment horizontal="center" vertical="center" textRotation="90" shrinkToFit="1"/>
    </xf>
    <xf numFmtId="0" fontId="23" fillId="4" borderId="42" xfId="0" applyFont="1" applyFill="1" applyBorder="1" applyAlignment="1" applyProtection="1">
      <alignment horizontal="center" vertical="center" textRotation="90" shrinkToFi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170" fontId="14" fillId="0" borderId="35" xfId="0" applyNumberFormat="1" applyFont="1" applyFill="1" applyBorder="1" applyAlignment="1">
      <alignment horizontal="center" vertical="center"/>
    </xf>
    <xf numFmtId="170" fontId="14" fillId="0" borderId="37" xfId="0" applyNumberFormat="1" applyFont="1" applyFill="1" applyBorder="1" applyAlignment="1">
      <alignment horizontal="center" vertical="center"/>
    </xf>
    <xf numFmtId="170" fontId="14" fillId="0" borderId="0" xfId="0" applyNumberFormat="1" applyFont="1" applyFill="1" applyBorder="1" applyAlignment="1">
      <alignment horizontal="center" vertical="center"/>
    </xf>
    <xf numFmtId="170" fontId="14" fillId="0" borderId="39" xfId="0" applyNumberFormat="1" applyFont="1" applyFill="1" applyBorder="1" applyAlignment="1">
      <alignment horizontal="center" vertical="center"/>
    </xf>
    <xf numFmtId="170" fontId="14" fillId="0" borderId="28" xfId="0" applyNumberFormat="1" applyFont="1" applyFill="1" applyBorder="1" applyAlignment="1">
      <alignment horizontal="center" vertical="center"/>
    </xf>
    <xf numFmtId="170" fontId="14" fillId="0" borderId="38" xfId="0" applyNumberFormat="1" applyFont="1" applyFill="1" applyBorder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26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</xf>
    <xf numFmtId="0" fontId="4" fillId="0" borderId="4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6" fillId="0" borderId="17" xfId="1" applyFont="1" applyBorder="1" applyAlignment="1" applyProtection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9" fillId="0" borderId="2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48" xfId="0" applyFont="1" applyFill="1" applyBorder="1" applyAlignment="1" applyProtection="1">
      <alignment horizontal="left" vertical="center"/>
    </xf>
    <xf numFmtId="171" fontId="11" fillId="0" borderId="27" xfId="0" applyNumberFormat="1" applyFont="1" applyBorder="1" applyAlignment="1" applyProtection="1">
      <alignment horizontal="center" vertical="center"/>
    </xf>
    <xf numFmtId="171" fontId="11" fillId="0" borderId="19" xfId="0" applyNumberFormat="1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3" borderId="44" xfId="0" applyFont="1" applyFill="1" applyBorder="1" applyAlignment="1" applyProtection="1">
      <alignment horizontal="left" vertical="center"/>
      <protection locked="0"/>
    </xf>
    <xf numFmtId="0" fontId="1" fillId="3" borderId="45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1" fillId="4" borderId="32" xfId="0" applyFont="1" applyFill="1" applyBorder="1" applyAlignment="1" applyProtection="1">
      <alignment horizontal="left" vertical="center"/>
      <protection locked="0"/>
    </xf>
    <xf numFmtId="0" fontId="1" fillId="4" borderId="33" xfId="0" applyFont="1" applyFill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24" fillId="0" borderId="3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28" xfId="0" applyFont="1" applyBorder="1" applyAlignment="1" applyProtection="1">
      <alignment horizontal="center"/>
      <protection locked="0"/>
    </xf>
    <xf numFmtId="0" fontId="24" fillId="0" borderId="38" xfId="0" applyFont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168" fontId="11" fillId="0" borderId="27" xfId="0" applyNumberFormat="1" applyFont="1" applyBorder="1" applyAlignment="1" applyProtection="1">
      <alignment horizontal="center" vertical="center"/>
    </xf>
    <xf numFmtId="168" fontId="11" fillId="0" borderId="19" xfId="0" applyNumberFormat="1" applyFont="1" applyBorder="1" applyAlignment="1" applyProtection="1">
      <alignment horizontal="center" vertical="center"/>
    </xf>
  </cellXfs>
  <cellStyles count="32">
    <cellStyle name="Besuchter Link" xfId="2" builtinId="9" hidden="1"/>
    <cellStyle name="Besuchter Link" xfId="3" builtinId="9" hidden="1"/>
    <cellStyle name="Besuchter Link" xfId="4" builtinId="9" hidden="1"/>
    <cellStyle name="Besuchter Link" xfId="5" builtinId="9" hidden="1"/>
    <cellStyle name="Besuchter Link" xfId="6" builtinId="9" hidden="1"/>
    <cellStyle name="Besuchter Link" xfId="7" builtinId="9" hidden="1"/>
    <cellStyle name="Besuchter Link" xfId="8" builtinId="9" hidden="1"/>
    <cellStyle name="Besuchter Link" xfId="9" builtinId="9" hidden="1"/>
    <cellStyle name="Besuchter Link" xfId="10" builtinId="9" hidden="1"/>
    <cellStyle name="Besuchter Link" xfId="11" builtinId="9" hidden="1"/>
    <cellStyle name="Besuchter Link" xfId="12" builtinId="9" hidden="1"/>
    <cellStyle name="Besuchter Link" xfId="13" builtinId="9" hidden="1"/>
    <cellStyle name="Besuchter Link" xfId="14" builtinId="9" hidden="1"/>
    <cellStyle name="Besuchter Link" xfId="15" builtinId="9" hidden="1"/>
    <cellStyle name="Besuchter Link" xfId="16" builtinId="9" hidden="1"/>
    <cellStyle name="Besuchter Link" xfId="17" builtinId="9" hidden="1"/>
    <cellStyle name="Besuchter Link" xfId="18" builtinId="9" hidden="1"/>
    <cellStyle name="Besuchter Link" xfId="19" builtinId="9" hidden="1"/>
    <cellStyle name="Besuchter Link" xfId="20" builtinId="9" hidden="1"/>
    <cellStyle name="Besuchter Link" xfId="21" builtinId="9" hidden="1"/>
    <cellStyle name="Besuchter Link" xfId="22" builtinId="9" hidden="1"/>
    <cellStyle name="Besuchter Link" xfId="23" builtinId="9" hidden="1"/>
    <cellStyle name="Besuchter Link" xfId="24" builtinId="9" hidden="1"/>
    <cellStyle name="Besuchter Link" xfId="25" builtinId="9" hidden="1"/>
    <cellStyle name="Besuchter Link" xfId="26" builtinId="9" hidden="1"/>
    <cellStyle name="Besuchter Link" xfId="27" builtinId="9" hidden="1"/>
    <cellStyle name="Besuchter Link" xfId="28" builtinId="9" hidden="1"/>
    <cellStyle name="Besuchter Link" xfId="29" builtinId="9" hidden="1"/>
    <cellStyle name="Besuchter Link" xfId="30" builtinId="9" hidden="1"/>
    <cellStyle name="Besuchter Link" xfId="31" builtinId="9" hidden="1"/>
    <cellStyle name="Link" xfId="1" builtinId="8"/>
    <cellStyle name="Standard" xfId="0" builtinId="0"/>
  </cellStyles>
  <dxfs count="7"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mruColors>
      <color rgb="FFC8EAD3"/>
      <color rgb="FFCCECFF"/>
      <color rgb="FFA2DCB5"/>
      <color rgb="FFA8E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tgf2017form@gmail.com" TargetMode="External"/><Relationship Id="rId2" Type="http://schemas.openxmlformats.org/officeDocument/2006/relationships/hyperlink" Target="mailto:kjindrak@ittf.com" TargetMode="Externa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pageSetUpPr fitToPage="1"/>
  </sheetPr>
  <dimension ref="A1:AD42"/>
  <sheetViews>
    <sheetView showGridLines="0" tabSelected="1" workbookViewId="0">
      <selection activeCell="G2" sqref="G2:W3"/>
    </sheetView>
  </sheetViews>
  <sheetFormatPr baseColWidth="10" defaultColWidth="11.5" defaultRowHeight="14" x14ac:dyDescent="0"/>
  <cols>
    <col min="1" max="1" width="11.5" style="1" customWidth="1"/>
    <col min="2" max="2" width="3.1640625" style="9" customWidth="1"/>
    <col min="3" max="3" width="11.5" style="9" customWidth="1"/>
    <col min="4" max="5" width="10.83203125" customWidth="1"/>
    <col min="6" max="7" width="7.83203125" customWidth="1"/>
    <col min="8" max="8" width="10.5" bestFit="1" customWidth="1"/>
    <col min="9" max="10" width="11.83203125" customWidth="1"/>
    <col min="11" max="11" width="11" customWidth="1"/>
    <col min="12" max="12" width="8.5" bestFit="1" customWidth="1"/>
    <col min="13" max="13" width="9.5" bestFit="1" customWidth="1"/>
    <col min="14" max="14" width="11.5" bestFit="1" customWidth="1"/>
    <col min="15" max="15" width="11.5" customWidth="1"/>
    <col min="16" max="16" width="9.5" bestFit="1" customWidth="1"/>
    <col min="17" max="17" width="9" customWidth="1"/>
    <col min="18" max="18" width="11" bestFit="1" customWidth="1"/>
    <col min="19" max="19" width="9" customWidth="1"/>
    <col min="20" max="20" width="14" customWidth="1"/>
    <col min="21" max="21" width="5.83203125" customWidth="1"/>
    <col min="22" max="22" width="8.33203125" customWidth="1"/>
    <col min="23" max="23" width="17.83203125" customWidth="1"/>
    <col min="24" max="29" width="11.5" style="63" hidden="1" customWidth="1"/>
    <col min="30" max="30" width="11.5" style="12"/>
  </cols>
  <sheetData>
    <row r="1" spans="1:29" ht="15" thickBo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2"/>
      <c r="R1" s="12"/>
      <c r="S1" s="12"/>
      <c r="T1" s="12"/>
      <c r="U1" s="12"/>
      <c r="V1" s="12"/>
      <c r="W1" s="12"/>
      <c r="Y1" s="65">
        <v>43082</v>
      </c>
      <c r="Z1" s="65" t="s">
        <v>39</v>
      </c>
    </row>
    <row r="2" spans="1:29" ht="15" customHeight="1">
      <c r="A2" s="173" t="s">
        <v>0</v>
      </c>
      <c r="B2" s="174"/>
      <c r="C2" s="174"/>
      <c r="D2" s="174"/>
      <c r="E2" s="174"/>
      <c r="F2" s="174"/>
      <c r="G2" s="177" t="s">
        <v>56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9"/>
      <c r="Y2" s="65">
        <v>43087</v>
      </c>
      <c r="Z2" s="65" t="s">
        <v>35</v>
      </c>
    </row>
    <row r="3" spans="1:29" ht="15" customHeight="1" thickBot="1">
      <c r="A3" s="175"/>
      <c r="B3" s="176"/>
      <c r="C3" s="176"/>
      <c r="D3" s="176"/>
      <c r="E3" s="176"/>
      <c r="F3" s="176"/>
      <c r="G3" s="180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2"/>
    </row>
    <row r="4" spans="1:29" ht="21" thickBot="1">
      <c r="A4" s="13"/>
      <c r="B4" s="13"/>
      <c r="C4" s="13"/>
      <c r="D4" s="168" t="s">
        <v>1</v>
      </c>
      <c r="E4" s="169"/>
      <c r="F4" s="169"/>
      <c r="G4" s="170"/>
      <c r="H4" s="185" t="s">
        <v>40</v>
      </c>
      <c r="I4" s="186"/>
      <c r="J4" s="186"/>
      <c r="K4" s="187"/>
      <c r="L4" s="157">
        <v>250</v>
      </c>
      <c r="M4" s="158"/>
      <c r="N4" s="185" t="s">
        <v>41</v>
      </c>
      <c r="O4" s="186"/>
      <c r="P4" s="186"/>
      <c r="Q4" s="187"/>
      <c r="R4" s="157">
        <v>180</v>
      </c>
      <c r="S4" s="158"/>
      <c r="T4" s="10"/>
      <c r="U4" s="188"/>
      <c r="V4" s="189"/>
      <c r="W4" s="14"/>
      <c r="AA4" s="23" t="s">
        <v>47</v>
      </c>
    </row>
    <row r="5" spans="1:29" ht="28">
      <c r="A5" s="13" t="s">
        <v>20</v>
      </c>
      <c r="B5" s="13"/>
      <c r="C5" s="13"/>
      <c r="D5" s="171" t="s">
        <v>18</v>
      </c>
      <c r="E5" s="172"/>
      <c r="F5" s="171" t="s">
        <v>19</v>
      </c>
      <c r="G5" s="172"/>
      <c r="H5" s="15" t="s">
        <v>2</v>
      </c>
      <c r="I5" s="15" t="s">
        <v>3</v>
      </c>
      <c r="J5" s="15" t="s">
        <v>29</v>
      </c>
      <c r="K5" s="16" t="s">
        <v>30</v>
      </c>
      <c r="L5" s="16" t="s">
        <v>31</v>
      </c>
      <c r="M5" s="16" t="s">
        <v>32</v>
      </c>
      <c r="N5" s="16" t="s">
        <v>33</v>
      </c>
      <c r="O5" s="16" t="s">
        <v>34</v>
      </c>
      <c r="P5" s="6" t="s">
        <v>32</v>
      </c>
      <c r="Q5" s="6" t="s">
        <v>36</v>
      </c>
      <c r="R5" s="6" t="s">
        <v>37</v>
      </c>
      <c r="S5" s="6" t="s">
        <v>45</v>
      </c>
      <c r="T5" s="6" t="s">
        <v>44</v>
      </c>
      <c r="U5" s="183"/>
      <c r="V5" s="184"/>
      <c r="W5" s="6" t="s">
        <v>38</v>
      </c>
    </row>
    <row r="6" spans="1:29" ht="15" thickBot="1">
      <c r="A6" s="17" t="s">
        <v>21</v>
      </c>
      <c r="B6" s="17"/>
      <c r="C6" s="17"/>
      <c r="D6" s="155" t="s">
        <v>25</v>
      </c>
      <c r="E6" s="156"/>
      <c r="F6" s="155" t="s">
        <v>26</v>
      </c>
      <c r="G6" s="156"/>
      <c r="H6" s="64" t="s">
        <v>22</v>
      </c>
      <c r="I6" s="69" t="s">
        <v>23</v>
      </c>
      <c r="J6" s="69" t="s">
        <v>24</v>
      </c>
      <c r="K6" s="70">
        <v>40527</v>
      </c>
      <c r="L6" s="71">
        <v>0.54166666666666663</v>
      </c>
      <c r="M6" s="7" t="s">
        <v>27</v>
      </c>
      <c r="N6" s="70">
        <v>40532</v>
      </c>
      <c r="O6" s="71">
        <v>0.375</v>
      </c>
      <c r="P6" s="7" t="s">
        <v>28</v>
      </c>
      <c r="Q6" s="7" t="s">
        <v>35</v>
      </c>
      <c r="R6" s="7" t="s">
        <v>43</v>
      </c>
      <c r="S6" s="64">
        <v>4</v>
      </c>
      <c r="T6" s="7" t="s">
        <v>46</v>
      </c>
      <c r="U6" s="7"/>
      <c r="V6" s="20"/>
      <c r="W6" s="7">
        <v>400</v>
      </c>
      <c r="Z6" s="67" t="s">
        <v>35</v>
      </c>
      <c r="AA6" s="8">
        <f>R4</f>
        <v>180</v>
      </c>
      <c r="AB6" s="63" t="s">
        <v>49</v>
      </c>
      <c r="AC6" s="11">
        <f>U4</f>
        <v>0</v>
      </c>
    </row>
    <row r="7" spans="1:29" ht="21" customHeight="1">
      <c r="A7" s="80">
        <v>1</v>
      </c>
      <c r="B7" s="112" t="s">
        <v>55</v>
      </c>
      <c r="C7" s="80"/>
      <c r="D7" s="166"/>
      <c r="E7" s="167"/>
      <c r="F7" s="166"/>
      <c r="G7" s="167"/>
      <c r="H7" s="72"/>
      <c r="I7" s="73" t="s">
        <v>23</v>
      </c>
      <c r="J7" s="72"/>
      <c r="K7" s="74"/>
      <c r="L7" s="75"/>
      <c r="M7" s="76"/>
      <c r="N7" s="74"/>
      <c r="O7" s="75"/>
      <c r="P7" s="76"/>
      <c r="Q7" s="42" t="s">
        <v>39</v>
      </c>
      <c r="R7" s="42"/>
      <c r="S7" s="77">
        <f>IF(AND(K7&gt;0,N7&gt;0,Q7&gt;0),IF(AND(N7&lt;=$Y$2,K7&gt;=$Y$1),,IF(N7&gt;$Y$2,(IF(K7&lt;$Y$1,(N7-$Y$2)+($Y$1-K7),N7-$Y$2)),(IF(K7&lt;$Y$1,($Y$1-K7),$Y$2-N7)))),)</f>
        <v>0</v>
      </c>
      <c r="T7" s="77">
        <f>IF(AND(K7&gt;0,N7&gt;0,Q7&gt;0),IF(K7&lt;=$Y$1,IF(N7&gt;$Y$2,Y2-Y1,N7-$Y$1),IF(N7&gt;$Y$2,$Y$2-K7,N7-K7)),)</f>
        <v>0</v>
      </c>
      <c r="U7" s="78"/>
      <c r="V7" s="79" t="str">
        <f>IF(ISBLANK(U7),"",S7*Y7)</f>
        <v/>
      </c>
      <c r="W7" s="103">
        <f>IF(AND(K7&gt;0,N7&gt;0,Q7&gt;0),IF(AND(Z1=K7,N7=Z2),0,X7*S7),)</f>
        <v>0</v>
      </c>
      <c r="X7" s="63">
        <f>IF(ISBLANK(Q7)," ",VLOOKUP(Q7,$Z$6:$AA$7,2,TRUE))</f>
        <v>250</v>
      </c>
      <c r="Y7" s="63" t="str">
        <f>IF(ISBLANK(U7)," ",VLOOKUP(U7,$AB$6:$AC$7,2,TRUE))</f>
        <v xml:space="preserve"> </v>
      </c>
      <c r="Z7" s="67" t="s">
        <v>39</v>
      </c>
      <c r="AA7" s="8">
        <f>L4</f>
        <v>250</v>
      </c>
    </row>
    <row r="8" spans="1:29" ht="21" customHeight="1">
      <c r="A8" s="81">
        <v>2</v>
      </c>
      <c r="B8" s="113"/>
      <c r="C8" s="81"/>
      <c r="D8" s="133"/>
      <c r="E8" s="134"/>
      <c r="F8" s="133"/>
      <c r="G8" s="134"/>
      <c r="H8" s="38"/>
      <c r="I8" s="66" t="s">
        <v>23</v>
      </c>
      <c r="J8" s="38"/>
      <c r="K8" s="39"/>
      <c r="L8" s="40"/>
      <c r="M8" s="41"/>
      <c r="N8" s="39"/>
      <c r="O8" s="40"/>
      <c r="P8" s="41"/>
      <c r="Q8" s="44" t="s">
        <v>39</v>
      </c>
      <c r="R8" s="44"/>
      <c r="S8" s="43">
        <f t="shared" ref="S8:S12" si="0">IF(AND(K8&gt;0,N8&gt;0,Q8&gt;0),IF(AND(N8&lt;=$Y$2,K8&gt;=$Y$1),,IF(N8&gt;$Y$2,(IF(K8&lt;$Y$1,(N8-$Y$2)+($Y$1-K8),N8-$Y$2)),(IF(K8&lt;$Y$1,($Y$1-K8),$Y$2-N8)))),)</f>
        <v>0</v>
      </c>
      <c r="T8" s="43">
        <f t="shared" ref="T8:T12" si="1">IF(AND(K8&gt;0,N8&gt;0,Q8&gt;0),IF(K8&lt;=$Y$1,IF(N8&gt;$Y$2,Y3-Y2,N8-$Y$1),IF(N8&gt;$Y$2,$Y$2-K8,N8-K8)),)</f>
        <v>0</v>
      </c>
      <c r="U8" s="45"/>
      <c r="V8" s="46" t="str">
        <f t="shared" ref="V8:V24" si="2">IF(ISBLANK(U8),"",S8*Y8)</f>
        <v/>
      </c>
      <c r="W8" s="104">
        <f t="shared" ref="W8:W12" si="3">IF(AND(K8&gt;0,N8&gt;0,Q8&gt;0),IF(AND(Z2=K8,N8=Z3),0,X8*S8),)</f>
        <v>0</v>
      </c>
      <c r="X8" s="63">
        <f>IF(ISBLANK(Q8)," ",VLOOKUP(Q8,$Z$6:$AA$7,2,TRUE))</f>
        <v>250</v>
      </c>
      <c r="Y8" s="63" t="str">
        <f t="shared" ref="Y8:Y24" si="4">IF(ISBLANK(U8)," ",VLOOKUP(U8,$AB$6:$AC$7,2,TRUE))</f>
        <v xml:space="preserve"> </v>
      </c>
      <c r="Z8" s="67" t="s">
        <v>23</v>
      </c>
      <c r="AA8" s="63">
        <v>0</v>
      </c>
    </row>
    <row r="9" spans="1:29" ht="21" customHeight="1">
      <c r="A9" s="81">
        <v>3</v>
      </c>
      <c r="B9" s="113"/>
      <c r="C9" s="81"/>
      <c r="D9" s="133"/>
      <c r="E9" s="134"/>
      <c r="F9" s="133"/>
      <c r="G9" s="134"/>
      <c r="H9" s="38"/>
      <c r="I9" s="66" t="s">
        <v>23</v>
      </c>
      <c r="J9" s="38"/>
      <c r="K9" s="39"/>
      <c r="L9" s="40"/>
      <c r="M9" s="41"/>
      <c r="N9" s="39"/>
      <c r="O9" s="40"/>
      <c r="P9" s="41"/>
      <c r="Q9" s="44" t="s">
        <v>39</v>
      </c>
      <c r="R9" s="44"/>
      <c r="S9" s="43">
        <f t="shared" si="0"/>
        <v>0</v>
      </c>
      <c r="T9" s="43">
        <f t="shared" si="1"/>
        <v>0</v>
      </c>
      <c r="U9" s="45"/>
      <c r="V9" s="46" t="str">
        <f t="shared" si="2"/>
        <v/>
      </c>
      <c r="W9" s="104">
        <f t="shared" si="3"/>
        <v>0</v>
      </c>
      <c r="X9" s="63">
        <f>IF(ISBLANK(Q9)," ",VLOOKUP(Q9,$Z$6:$AA$7,2,TRUE))</f>
        <v>250</v>
      </c>
      <c r="Y9" s="63" t="str">
        <f t="shared" si="4"/>
        <v xml:space="preserve"> </v>
      </c>
      <c r="Z9" s="67"/>
    </row>
    <row r="10" spans="1:29" ht="21" customHeight="1">
      <c r="A10" s="81">
        <v>4</v>
      </c>
      <c r="B10" s="113"/>
      <c r="C10" s="81"/>
      <c r="D10" s="133"/>
      <c r="E10" s="134"/>
      <c r="F10" s="133"/>
      <c r="G10" s="134"/>
      <c r="H10" s="38"/>
      <c r="I10" s="66" t="s">
        <v>23</v>
      </c>
      <c r="J10" s="38"/>
      <c r="K10" s="39"/>
      <c r="L10" s="40"/>
      <c r="M10" s="41"/>
      <c r="N10" s="39"/>
      <c r="O10" s="40"/>
      <c r="P10" s="41"/>
      <c r="Q10" s="44" t="s">
        <v>39</v>
      </c>
      <c r="R10" s="44"/>
      <c r="S10" s="43">
        <f t="shared" si="0"/>
        <v>0</v>
      </c>
      <c r="T10" s="43">
        <f t="shared" si="1"/>
        <v>0</v>
      </c>
      <c r="U10" s="45"/>
      <c r="V10" s="46" t="str">
        <f t="shared" si="2"/>
        <v/>
      </c>
      <c r="W10" s="104">
        <f t="shared" si="3"/>
        <v>0</v>
      </c>
      <c r="X10" s="63">
        <f>IF(ISBLANK(Q10)," ",VLOOKUP(Q10,$Z$6:$AA$7,2,TRUE))</f>
        <v>250</v>
      </c>
      <c r="Y10" s="63" t="str">
        <f t="shared" si="4"/>
        <v xml:space="preserve"> </v>
      </c>
      <c r="Z10" s="67"/>
    </row>
    <row r="11" spans="1:29" ht="21" customHeight="1">
      <c r="A11" s="81">
        <v>5</v>
      </c>
      <c r="B11" s="113"/>
      <c r="C11" s="81"/>
      <c r="D11" s="133"/>
      <c r="E11" s="134"/>
      <c r="F11" s="133"/>
      <c r="G11" s="134"/>
      <c r="H11" s="38"/>
      <c r="I11" s="66" t="s">
        <v>23</v>
      </c>
      <c r="J11" s="38"/>
      <c r="K11" s="39"/>
      <c r="L11" s="40"/>
      <c r="M11" s="41"/>
      <c r="N11" s="39"/>
      <c r="O11" s="40"/>
      <c r="P11" s="41"/>
      <c r="Q11" s="44" t="s">
        <v>39</v>
      </c>
      <c r="R11" s="44"/>
      <c r="S11" s="43">
        <f t="shared" si="0"/>
        <v>0</v>
      </c>
      <c r="T11" s="43">
        <f t="shared" si="1"/>
        <v>0</v>
      </c>
      <c r="U11" s="45"/>
      <c r="V11" s="46" t="str">
        <f t="shared" si="2"/>
        <v/>
      </c>
      <c r="W11" s="104">
        <f t="shared" si="3"/>
        <v>0</v>
      </c>
      <c r="X11" s="63">
        <f t="shared" ref="X11:X24" si="5">IF(ISBLANK(Q11)," ",VLOOKUP(Q11,$Z$6:$AA$7,2,TRUE))</f>
        <v>250</v>
      </c>
      <c r="Y11" s="63" t="str">
        <f t="shared" si="4"/>
        <v xml:space="preserve"> </v>
      </c>
      <c r="Z11" s="67"/>
    </row>
    <row r="12" spans="1:29" ht="21" customHeight="1" thickBot="1">
      <c r="A12" s="82">
        <v>6</v>
      </c>
      <c r="B12" s="114"/>
      <c r="C12" s="82"/>
      <c r="D12" s="161"/>
      <c r="E12" s="162"/>
      <c r="F12" s="161"/>
      <c r="G12" s="162"/>
      <c r="H12" s="55"/>
      <c r="I12" s="83" t="s">
        <v>23</v>
      </c>
      <c r="J12" s="55"/>
      <c r="K12" s="56"/>
      <c r="L12" s="57"/>
      <c r="M12" s="58"/>
      <c r="N12" s="56"/>
      <c r="O12" s="57"/>
      <c r="P12" s="58"/>
      <c r="Q12" s="59" t="s">
        <v>39</v>
      </c>
      <c r="R12" s="59"/>
      <c r="S12" s="60">
        <f t="shared" si="0"/>
        <v>0</v>
      </c>
      <c r="T12" s="60">
        <f t="shared" si="1"/>
        <v>0</v>
      </c>
      <c r="U12" s="61"/>
      <c r="V12" s="62" t="str">
        <f t="shared" si="2"/>
        <v/>
      </c>
      <c r="W12" s="105">
        <f t="shared" si="3"/>
        <v>0</v>
      </c>
      <c r="X12" s="63">
        <f t="shared" si="5"/>
        <v>250</v>
      </c>
      <c r="Y12" s="63" t="str">
        <f t="shared" si="4"/>
        <v xml:space="preserve"> </v>
      </c>
      <c r="Z12" s="67"/>
      <c r="AB12" s="63">
        <f>IF(AND(N7&lt;Y2,K7&gt;Y1),N7-Y7,N7-Y1)</f>
        <v>-43082</v>
      </c>
    </row>
    <row r="13" spans="1:29" ht="21" customHeight="1">
      <c r="A13" s="84">
        <v>7</v>
      </c>
      <c r="B13" s="85"/>
      <c r="C13" s="84"/>
      <c r="D13" s="163"/>
      <c r="E13" s="164"/>
      <c r="F13" s="163"/>
      <c r="G13" s="164"/>
      <c r="H13" s="47"/>
      <c r="I13" s="47"/>
      <c r="J13" s="47"/>
      <c r="K13" s="48"/>
      <c r="L13" s="49"/>
      <c r="M13" s="50"/>
      <c r="N13" s="48"/>
      <c r="O13" s="49"/>
      <c r="P13" s="50"/>
      <c r="Q13" s="51"/>
      <c r="R13" s="51"/>
      <c r="S13" s="52">
        <f t="shared" ref="S13:S24" si="6">N13-K13</f>
        <v>0</v>
      </c>
      <c r="T13" s="52"/>
      <c r="U13" s="53"/>
      <c r="V13" s="54" t="str">
        <f t="shared" si="2"/>
        <v/>
      </c>
      <c r="W13" s="106" t="str">
        <f t="shared" ref="W13:W15" si="7">IF(ISBLANK(Q13),"",X13*S13)</f>
        <v/>
      </c>
      <c r="X13" s="63" t="str">
        <f t="shared" si="5"/>
        <v xml:space="preserve"> </v>
      </c>
      <c r="Y13" s="63" t="str">
        <f t="shared" si="4"/>
        <v xml:space="preserve"> </v>
      </c>
      <c r="Z13" s="67"/>
    </row>
    <row r="14" spans="1:29" ht="21" customHeight="1">
      <c r="A14" s="86">
        <v>8</v>
      </c>
      <c r="B14" s="85"/>
      <c r="C14" s="86"/>
      <c r="D14" s="131"/>
      <c r="E14" s="132"/>
      <c r="F14" s="131"/>
      <c r="G14" s="132"/>
      <c r="H14" s="28"/>
      <c r="I14" s="28"/>
      <c r="J14" s="28"/>
      <c r="K14" s="29"/>
      <c r="L14" s="30"/>
      <c r="M14" s="31"/>
      <c r="N14" s="29"/>
      <c r="O14" s="30"/>
      <c r="P14" s="31"/>
      <c r="Q14" s="32"/>
      <c r="R14" s="32"/>
      <c r="S14" s="24">
        <f t="shared" si="6"/>
        <v>0</v>
      </c>
      <c r="T14" s="24"/>
      <c r="U14" s="26"/>
      <c r="V14" s="21" t="str">
        <f t="shared" si="2"/>
        <v/>
      </c>
      <c r="W14" s="107" t="str">
        <f t="shared" si="7"/>
        <v/>
      </c>
      <c r="X14" s="63" t="str">
        <f t="shared" si="5"/>
        <v xml:space="preserve"> </v>
      </c>
      <c r="Y14" s="63" t="str">
        <f t="shared" si="4"/>
        <v xml:space="preserve"> </v>
      </c>
      <c r="Z14" s="67"/>
    </row>
    <row r="15" spans="1:29" ht="21" customHeight="1">
      <c r="A15" s="86">
        <v>9</v>
      </c>
      <c r="B15" s="85"/>
      <c r="C15" s="86"/>
      <c r="D15" s="131"/>
      <c r="E15" s="132"/>
      <c r="F15" s="131"/>
      <c r="G15" s="132"/>
      <c r="H15" s="28"/>
      <c r="I15" s="28"/>
      <c r="J15" s="28"/>
      <c r="K15" s="29"/>
      <c r="L15" s="30"/>
      <c r="M15" s="31"/>
      <c r="N15" s="29"/>
      <c r="O15" s="30"/>
      <c r="P15" s="31"/>
      <c r="Q15" s="32"/>
      <c r="R15" s="32"/>
      <c r="S15" s="24">
        <f t="shared" si="6"/>
        <v>0</v>
      </c>
      <c r="T15" s="24"/>
      <c r="U15" s="26"/>
      <c r="V15" s="21" t="str">
        <f t="shared" si="2"/>
        <v/>
      </c>
      <c r="W15" s="107" t="str">
        <f t="shared" si="7"/>
        <v/>
      </c>
      <c r="X15" s="63" t="str">
        <f t="shared" si="5"/>
        <v xml:space="preserve"> </v>
      </c>
      <c r="Y15" s="63" t="str">
        <f t="shared" si="4"/>
        <v xml:space="preserve"> </v>
      </c>
      <c r="Z15" s="67"/>
    </row>
    <row r="16" spans="1:29" ht="21" customHeight="1">
      <c r="A16" s="86">
        <v>10</v>
      </c>
      <c r="B16" s="85"/>
      <c r="C16" s="86"/>
      <c r="D16" s="131"/>
      <c r="E16" s="132"/>
      <c r="F16" s="131"/>
      <c r="G16" s="132"/>
      <c r="H16" s="28"/>
      <c r="I16" s="28"/>
      <c r="J16" s="28"/>
      <c r="K16" s="29"/>
      <c r="L16" s="30"/>
      <c r="M16" s="31"/>
      <c r="N16" s="29"/>
      <c r="O16" s="30"/>
      <c r="P16" s="31"/>
      <c r="Q16" s="32"/>
      <c r="R16" s="32"/>
      <c r="S16" s="24">
        <f t="shared" si="6"/>
        <v>0</v>
      </c>
      <c r="T16" s="24"/>
      <c r="U16" s="26"/>
      <c r="V16" s="21" t="str">
        <f t="shared" si="2"/>
        <v/>
      </c>
      <c r="W16" s="107" t="str">
        <f t="shared" ref="W16:W24" si="8">IF(ISBLANK(Q16),"",X16*S16)</f>
        <v/>
      </c>
      <c r="X16" s="63" t="str">
        <f t="shared" si="5"/>
        <v xml:space="preserve"> </v>
      </c>
      <c r="Y16" s="63" t="str">
        <f t="shared" si="4"/>
        <v xml:space="preserve"> </v>
      </c>
      <c r="Z16" s="67"/>
    </row>
    <row r="17" spans="1:29" ht="21" customHeight="1">
      <c r="A17" s="86">
        <v>11</v>
      </c>
      <c r="B17" s="85"/>
      <c r="C17" s="86"/>
      <c r="D17" s="131"/>
      <c r="E17" s="132"/>
      <c r="F17" s="131"/>
      <c r="G17" s="132"/>
      <c r="H17" s="28"/>
      <c r="I17" s="28"/>
      <c r="J17" s="28"/>
      <c r="K17" s="29"/>
      <c r="L17" s="30"/>
      <c r="M17" s="31"/>
      <c r="N17" s="29"/>
      <c r="O17" s="30"/>
      <c r="P17" s="31"/>
      <c r="Q17" s="32"/>
      <c r="R17" s="32"/>
      <c r="S17" s="24">
        <f t="shared" si="6"/>
        <v>0</v>
      </c>
      <c r="T17" s="24"/>
      <c r="U17" s="26"/>
      <c r="V17" s="21" t="str">
        <f t="shared" si="2"/>
        <v/>
      </c>
      <c r="W17" s="107" t="str">
        <f t="shared" si="8"/>
        <v/>
      </c>
      <c r="X17" s="63" t="str">
        <f t="shared" si="5"/>
        <v xml:space="preserve"> </v>
      </c>
      <c r="Y17" s="63" t="str">
        <f t="shared" si="4"/>
        <v xml:space="preserve"> </v>
      </c>
      <c r="Z17" s="67"/>
    </row>
    <row r="18" spans="1:29" ht="21" customHeight="1">
      <c r="A18" s="86">
        <v>12</v>
      </c>
      <c r="B18" s="85"/>
      <c r="C18" s="86"/>
      <c r="D18" s="131"/>
      <c r="E18" s="132"/>
      <c r="F18" s="131"/>
      <c r="G18" s="132"/>
      <c r="H18" s="28"/>
      <c r="I18" s="28"/>
      <c r="J18" s="28"/>
      <c r="K18" s="29"/>
      <c r="L18" s="30"/>
      <c r="M18" s="31"/>
      <c r="N18" s="29"/>
      <c r="O18" s="30"/>
      <c r="P18" s="31"/>
      <c r="Q18" s="32"/>
      <c r="R18" s="32"/>
      <c r="S18" s="24">
        <f t="shared" si="6"/>
        <v>0</v>
      </c>
      <c r="T18" s="24"/>
      <c r="U18" s="26"/>
      <c r="V18" s="21" t="str">
        <f t="shared" si="2"/>
        <v/>
      </c>
      <c r="W18" s="107" t="str">
        <f t="shared" si="8"/>
        <v/>
      </c>
      <c r="X18" s="63" t="str">
        <f t="shared" si="5"/>
        <v xml:space="preserve"> </v>
      </c>
      <c r="Y18" s="63" t="str">
        <f t="shared" si="4"/>
        <v xml:space="preserve"> </v>
      </c>
      <c r="Z18" s="67"/>
    </row>
    <row r="19" spans="1:29" ht="21" customHeight="1">
      <c r="A19" s="86">
        <v>13</v>
      </c>
      <c r="B19" s="85"/>
      <c r="C19" s="86"/>
      <c r="D19" s="131"/>
      <c r="E19" s="132"/>
      <c r="F19" s="131"/>
      <c r="G19" s="132"/>
      <c r="H19" s="28"/>
      <c r="I19" s="28"/>
      <c r="J19" s="28"/>
      <c r="K19" s="29"/>
      <c r="L19" s="30"/>
      <c r="M19" s="31"/>
      <c r="N19" s="29"/>
      <c r="O19" s="30"/>
      <c r="P19" s="31"/>
      <c r="Q19" s="32"/>
      <c r="R19" s="32"/>
      <c r="S19" s="24">
        <f t="shared" si="6"/>
        <v>0</v>
      </c>
      <c r="T19" s="24"/>
      <c r="U19" s="26"/>
      <c r="V19" s="21" t="str">
        <f t="shared" si="2"/>
        <v/>
      </c>
      <c r="W19" s="107" t="str">
        <f t="shared" si="8"/>
        <v/>
      </c>
      <c r="X19" s="63" t="str">
        <f t="shared" si="5"/>
        <v xml:space="preserve"> </v>
      </c>
      <c r="Y19" s="63" t="str">
        <f t="shared" si="4"/>
        <v xml:space="preserve"> </v>
      </c>
      <c r="Z19" s="67"/>
    </row>
    <row r="20" spans="1:29" ht="21" customHeight="1">
      <c r="A20" s="86">
        <v>14</v>
      </c>
      <c r="B20" s="85"/>
      <c r="C20" s="86"/>
      <c r="D20" s="131"/>
      <c r="E20" s="132"/>
      <c r="F20" s="131"/>
      <c r="G20" s="132"/>
      <c r="H20" s="28"/>
      <c r="I20" s="28"/>
      <c r="J20" s="28"/>
      <c r="K20" s="29"/>
      <c r="L20" s="30"/>
      <c r="M20" s="31"/>
      <c r="N20" s="29"/>
      <c r="O20" s="30"/>
      <c r="P20" s="31"/>
      <c r="Q20" s="32"/>
      <c r="R20" s="32"/>
      <c r="S20" s="24">
        <f t="shared" si="6"/>
        <v>0</v>
      </c>
      <c r="T20" s="24"/>
      <c r="U20" s="26"/>
      <c r="V20" s="21" t="str">
        <f t="shared" si="2"/>
        <v/>
      </c>
      <c r="W20" s="107" t="str">
        <f t="shared" si="8"/>
        <v/>
      </c>
      <c r="X20" s="63" t="str">
        <f t="shared" si="5"/>
        <v xml:space="preserve"> </v>
      </c>
      <c r="Y20" s="63" t="str">
        <f t="shared" si="4"/>
        <v xml:space="preserve"> </v>
      </c>
      <c r="Z20" s="67"/>
    </row>
    <row r="21" spans="1:29" ht="21" customHeight="1">
      <c r="A21" s="86">
        <v>15</v>
      </c>
      <c r="B21" s="85"/>
      <c r="C21" s="86"/>
      <c r="D21" s="131"/>
      <c r="E21" s="132"/>
      <c r="F21" s="131"/>
      <c r="G21" s="132"/>
      <c r="H21" s="28"/>
      <c r="I21" s="28"/>
      <c r="J21" s="28"/>
      <c r="K21" s="29"/>
      <c r="L21" s="30"/>
      <c r="M21" s="31"/>
      <c r="N21" s="29"/>
      <c r="O21" s="30"/>
      <c r="P21" s="31"/>
      <c r="Q21" s="32"/>
      <c r="R21" s="32"/>
      <c r="S21" s="24">
        <f t="shared" si="6"/>
        <v>0</v>
      </c>
      <c r="T21" s="24"/>
      <c r="U21" s="26"/>
      <c r="V21" s="21" t="str">
        <f t="shared" si="2"/>
        <v/>
      </c>
      <c r="W21" s="107" t="str">
        <f t="shared" si="8"/>
        <v/>
      </c>
      <c r="X21" s="63" t="str">
        <f t="shared" si="5"/>
        <v xml:space="preserve"> </v>
      </c>
      <c r="Y21" s="63" t="str">
        <f t="shared" si="4"/>
        <v xml:space="preserve"> </v>
      </c>
      <c r="Z21" s="67"/>
    </row>
    <row r="22" spans="1:29" ht="21" customHeight="1">
      <c r="A22" s="86">
        <v>16</v>
      </c>
      <c r="B22" s="85"/>
      <c r="C22" s="86"/>
      <c r="D22" s="131"/>
      <c r="E22" s="132"/>
      <c r="F22" s="131"/>
      <c r="G22" s="132"/>
      <c r="H22" s="28"/>
      <c r="I22" s="28"/>
      <c r="J22" s="28"/>
      <c r="K22" s="29"/>
      <c r="L22" s="30"/>
      <c r="M22" s="31"/>
      <c r="N22" s="29"/>
      <c r="O22" s="30"/>
      <c r="P22" s="31"/>
      <c r="Q22" s="32"/>
      <c r="R22" s="32"/>
      <c r="S22" s="24">
        <f t="shared" si="6"/>
        <v>0</v>
      </c>
      <c r="T22" s="24"/>
      <c r="U22" s="26"/>
      <c r="V22" s="21" t="str">
        <f t="shared" si="2"/>
        <v/>
      </c>
      <c r="W22" s="107" t="str">
        <f t="shared" si="8"/>
        <v/>
      </c>
      <c r="X22" s="63" t="str">
        <f t="shared" si="5"/>
        <v xml:space="preserve"> </v>
      </c>
      <c r="Y22" s="63" t="str">
        <f t="shared" si="4"/>
        <v xml:space="preserve"> </v>
      </c>
      <c r="Z22" s="67"/>
    </row>
    <row r="23" spans="1:29" ht="21" customHeight="1">
      <c r="A23" s="86">
        <v>17</v>
      </c>
      <c r="B23" s="85"/>
      <c r="C23" s="86"/>
      <c r="D23" s="131"/>
      <c r="E23" s="132"/>
      <c r="F23" s="131"/>
      <c r="G23" s="132"/>
      <c r="H23" s="28"/>
      <c r="I23" s="28"/>
      <c r="J23" s="28"/>
      <c r="K23" s="29"/>
      <c r="L23" s="30"/>
      <c r="M23" s="31"/>
      <c r="N23" s="29"/>
      <c r="O23" s="30"/>
      <c r="P23" s="31"/>
      <c r="Q23" s="32"/>
      <c r="R23" s="32"/>
      <c r="S23" s="24">
        <f t="shared" si="6"/>
        <v>0</v>
      </c>
      <c r="T23" s="24"/>
      <c r="U23" s="26"/>
      <c r="V23" s="21" t="str">
        <f t="shared" si="2"/>
        <v/>
      </c>
      <c r="W23" s="107" t="str">
        <f t="shared" si="8"/>
        <v/>
      </c>
      <c r="X23" s="63" t="str">
        <f t="shared" si="5"/>
        <v xml:space="preserve"> </v>
      </c>
      <c r="Y23" s="63" t="str">
        <f t="shared" si="4"/>
        <v xml:space="preserve"> </v>
      </c>
      <c r="Z23" s="67"/>
    </row>
    <row r="24" spans="1:29" ht="21" customHeight="1" thickBot="1">
      <c r="A24" s="87">
        <v>18</v>
      </c>
      <c r="B24" s="88"/>
      <c r="C24" s="87"/>
      <c r="D24" s="139"/>
      <c r="E24" s="140"/>
      <c r="F24" s="139"/>
      <c r="G24" s="140"/>
      <c r="H24" s="33"/>
      <c r="I24" s="33"/>
      <c r="J24" s="33"/>
      <c r="K24" s="34"/>
      <c r="L24" s="35"/>
      <c r="M24" s="36"/>
      <c r="N24" s="34"/>
      <c r="O24" s="35"/>
      <c r="P24" s="36"/>
      <c r="Q24" s="37"/>
      <c r="R24" s="37"/>
      <c r="S24" s="24">
        <f t="shared" si="6"/>
        <v>0</v>
      </c>
      <c r="T24" s="25"/>
      <c r="U24" s="27"/>
      <c r="V24" s="22" t="str">
        <f t="shared" si="2"/>
        <v/>
      </c>
      <c r="W24" s="108" t="str">
        <f t="shared" si="8"/>
        <v/>
      </c>
      <c r="X24" s="63" t="str">
        <f t="shared" si="5"/>
        <v xml:space="preserve"> </v>
      </c>
      <c r="Y24" s="63" t="str">
        <f t="shared" si="4"/>
        <v xml:space="preserve"> </v>
      </c>
      <c r="Z24" s="67"/>
    </row>
    <row r="25" spans="1:29" ht="24" thickBot="1">
      <c r="A25" s="68"/>
      <c r="B25" s="68"/>
      <c r="C25" s="68"/>
      <c r="D25" s="141"/>
      <c r="E25" s="141"/>
      <c r="F25" s="141"/>
      <c r="G25" s="141"/>
      <c r="H25" s="12"/>
      <c r="I25" s="12"/>
      <c r="J25" s="12"/>
      <c r="K25" s="12"/>
      <c r="L25" s="12"/>
      <c r="M25" s="12"/>
      <c r="N25" s="12"/>
      <c r="O25" s="12"/>
      <c r="P25" s="12"/>
      <c r="Q25" s="159" t="s">
        <v>42</v>
      </c>
      <c r="R25" s="160"/>
      <c r="S25" s="160"/>
      <c r="T25" s="89"/>
      <c r="U25" s="89"/>
      <c r="V25" s="90"/>
      <c r="W25" s="109">
        <f>SUM(W7:W24)</f>
        <v>0</v>
      </c>
      <c r="Z25" s="67"/>
    </row>
    <row r="26" spans="1:29">
      <c r="A26" s="130" t="s">
        <v>50</v>
      </c>
      <c r="B26" s="130"/>
      <c r="C26" s="130"/>
      <c r="D26" s="130"/>
      <c r="E26" s="130"/>
      <c r="F26" s="12"/>
      <c r="G26" s="91" t="s">
        <v>15</v>
      </c>
      <c r="H26" s="92" t="s">
        <v>16</v>
      </c>
      <c r="I26" s="92" t="s">
        <v>17</v>
      </c>
      <c r="J26" s="93"/>
      <c r="K26" s="94"/>
      <c r="L26" s="94"/>
      <c r="M26" s="115" t="s">
        <v>53</v>
      </c>
      <c r="N26" s="116"/>
      <c r="O26" s="117"/>
      <c r="P26" s="124">
        <v>43062</v>
      </c>
      <c r="Q26" s="124"/>
      <c r="R26" s="124"/>
      <c r="S26" s="124"/>
      <c r="T26" s="124"/>
      <c r="U26" s="124"/>
      <c r="V26" s="124"/>
      <c r="W26" s="125"/>
    </row>
    <row r="27" spans="1:29">
      <c r="A27" s="130"/>
      <c r="B27" s="130"/>
      <c r="C27" s="130"/>
      <c r="D27" s="130"/>
      <c r="E27" s="130"/>
      <c r="F27" s="12"/>
      <c r="G27" s="91"/>
      <c r="H27" s="92"/>
      <c r="I27" s="92"/>
      <c r="J27" s="93"/>
      <c r="K27" s="94"/>
      <c r="L27" s="94"/>
      <c r="M27" s="118"/>
      <c r="N27" s="119"/>
      <c r="O27" s="120"/>
      <c r="P27" s="126"/>
      <c r="Q27" s="126"/>
      <c r="R27" s="126"/>
      <c r="S27" s="126"/>
      <c r="T27" s="126"/>
      <c r="U27" s="126"/>
      <c r="V27" s="126"/>
      <c r="W27" s="127"/>
      <c r="X27" s="68"/>
      <c r="Y27" s="68"/>
      <c r="Z27" s="68"/>
      <c r="AA27" s="68"/>
      <c r="AB27" s="68"/>
      <c r="AC27" s="68"/>
    </row>
    <row r="28" spans="1:29" ht="15" thickBot="1">
      <c r="A28" s="130"/>
      <c r="B28" s="130"/>
      <c r="C28" s="130"/>
      <c r="D28" s="130"/>
      <c r="E28" s="130"/>
      <c r="F28" s="12"/>
      <c r="G28" s="91" t="s">
        <v>7</v>
      </c>
      <c r="H28" s="92" t="s">
        <v>9</v>
      </c>
      <c r="I28" s="92" t="s">
        <v>51</v>
      </c>
      <c r="J28" s="92" t="s">
        <v>10</v>
      </c>
      <c r="K28" s="95"/>
      <c r="L28" s="95"/>
      <c r="M28" s="121"/>
      <c r="N28" s="122"/>
      <c r="O28" s="123"/>
      <c r="P28" s="128"/>
      <c r="Q28" s="128"/>
      <c r="R28" s="128"/>
      <c r="S28" s="128"/>
      <c r="T28" s="128"/>
      <c r="U28" s="128"/>
      <c r="V28" s="128"/>
      <c r="W28" s="129"/>
    </row>
    <row r="29" spans="1:29" ht="14" customHeight="1">
      <c r="A29" s="130"/>
      <c r="B29" s="130"/>
      <c r="C29" s="130"/>
      <c r="D29" s="130"/>
      <c r="E29" s="130"/>
      <c r="F29" s="12"/>
      <c r="G29" s="96"/>
      <c r="H29" s="97" t="s">
        <v>11</v>
      </c>
      <c r="I29" s="138" t="s">
        <v>52</v>
      </c>
      <c r="J29" s="138"/>
      <c r="K29" s="98"/>
      <c r="L29" s="98"/>
      <c r="M29" s="115" t="s">
        <v>54</v>
      </c>
      <c r="N29" s="116"/>
      <c r="O29" s="117"/>
      <c r="P29" s="124">
        <v>43062</v>
      </c>
      <c r="Q29" s="124"/>
      <c r="R29" s="124"/>
      <c r="S29" s="124"/>
      <c r="T29" s="124"/>
      <c r="U29" s="124"/>
      <c r="V29" s="124"/>
      <c r="W29" s="125"/>
    </row>
    <row r="30" spans="1:29" ht="14" customHeight="1">
      <c r="A30" s="68"/>
      <c r="B30" s="68"/>
      <c r="C30" s="68"/>
      <c r="D30" s="12"/>
      <c r="E30" s="12"/>
      <c r="F30" s="12"/>
      <c r="G30" s="99" t="s">
        <v>8</v>
      </c>
      <c r="H30" s="100" t="s">
        <v>12</v>
      </c>
      <c r="I30" s="100" t="s">
        <v>13</v>
      </c>
      <c r="J30" s="100" t="s">
        <v>14</v>
      </c>
      <c r="K30" s="95"/>
      <c r="L30" s="95"/>
      <c r="M30" s="118"/>
      <c r="N30" s="119"/>
      <c r="O30" s="120"/>
      <c r="P30" s="126"/>
      <c r="Q30" s="126"/>
      <c r="R30" s="126"/>
      <c r="S30" s="126"/>
      <c r="T30" s="126"/>
      <c r="U30" s="126"/>
      <c r="V30" s="126"/>
      <c r="W30" s="127"/>
    </row>
    <row r="31" spans="1:29" ht="15" customHeight="1" thickBot="1">
      <c r="A31" s="68"/>
      <c r="B31" s="68"/>
      <c r="C31" s="68"/>
      <c r="D31" s="144" t="s">
        <v>4</v>
      </c>
      <c r="E31" s="144"/>
      <c r="F31" s="144"/>
      <c r="G31" s="144"/>
      <c r="H31" s="144"/>
      <c r="I31" s="144"/>
      <c r="J31" s="12"/>
      <c r="K31" s="12"/>
      <c r="L31" s="12"/>
      <c r="M31" s="121"/>
      <c r="N31" s="122"/>
      <c r="O31" s="123"/>
      <c r="P31" s="128"/>
      <c r="Q31" s="128"/>
      <c r="R31" s="128"/>
      <c r="S31" s="128"/>
      <c r="T31" s="128"/>
      <c r="U31" s="128"/>
      <c r="V31" s="128"/>
      <c r="W31" s="129"/>
    </row>
    <row r="32" spans="1:29" ht="15" thickBot="1">
      <c r="A32" s="68"/>
      <c r="B32" s="68"/>
      <c r="C32" s="68"/>
      <c r="D32" s="144"/>
      <c r="E32" s="144"/>
      <c r="F32" s="144"/>
      <c r="G32" s="144"/>
      <c r="H32" s="144"/>
      <c r="I32" s="144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41.25" customHeight="1">
      <c r="A33" s="68"/>
      <c r="B33" s="68"/>
      <c r="C33" s="68"/>
      <c r="D33" s="12"/>
      <c r="E33" s="12"/>
      <c r="F33" s="150" t="s">
        <v>57</v>
      </c>
      <c r="G33" s="151"/>
      <c r="H33" s="151"/>
      <c r="I33" s="151"/>
      <c r="J33" s="145" t="s">
        <v>48</v>
      </c>
      <c r="K33" s="146"/>
      <c r="L33" s="146"/>
      <c r="M33" s="146"/>
      <c r="N33" s="146"/>
      <c r="O33" s="146"/>
      <c r="P33" s="147"/>
      <c r="Q33" s="12"/>
      <c r="R33" s="12"/>
      <c r="S33" s="12"/>
      <c r="T33" s="12"/>
      <c r="U33" s="12"/>
      <c r="V33" s="12"/>
      <c r="W33" s="12"/>
    </row>
    <row r="34" spans="1:23" ht="20">
      <c r="A34" s="68"/>
      <c r="B34" s="68"/>
      <c r="C34" s="68"/>
      <c r="D34" s="12"/>
      <c r="E34" s="12"/>
      <c r="F34" s="18" t="s">
        <v>5</v>
      </c>
      <c r="G34" s="142"/>
      <c r="H34" s="142"/>
      <c r="I34" s="143"/>
      <c r="J34" s="110" t="s">
        <v>5</v>
      </c>
      <c r="K34" s="152" t="s">
        <v>46</v>
      </c>
      <c r="L34" s="153"/>
      <c r="M34" s="153"/>
      <c r="N34" s="154"/>
      <c r="O34" s="101"/>
      <c r="P34" s="102"/>
      <c r="Q34" s="12"/>
      <c r="R34" s="12"/>
      <c r="S34" s="12"/>
      <c r="T34" s="12"/>
      <c r="U34" s="12"/>
      <c r="V34" s="12"/>
      <c r="W34" s="12"/>
    </row>
    <row r="35" spans="1:23" ht="44" customHeight="1" thickBot="1">
      <c r="A35" s="68"/>
      <c r="B35" s="68"/>
      <c r="C35" s="68"/>
      <c r="D35" s="12"/>
      <c r="E35" s="12"/>
      <c r="F35" s="19" t="s">
        <v>6</v>
      </c>
      <c r="G35" s="148" t="s">
        <v>58</v>
      </c>
      <c r="H35" s="149"/>
      <c r="I35" s="149"/>
      <c r="J35" s="111" t="s">
        <v>6</v>
      </c>
      <c r="K35" s="135" t="s">
        <v>59</v>
      </c>
      <c r="L35" s="136"/>
      <c r="M35" s="136"/>
      <c r="N35" s="137"/>
      <c r="O35" s="5"/>
      <c r="P35" s="2"/>
      <c r="Q35" s="12"/>
      <c r="R35" s="12"/>
      <c r="S35" s="12"/>
      <c r="T35" s="12"/>
      <c r="U35" s="12"/>
      <c r="V35" s="12"/>
      <c r="W35" s="12"/>
    </row>
    <row r="36" spans="1:23">
      <c r="A36" s="9"/>
    </row>
    <row r="37" spans="1:23">
      <c r="A37" s="9"/>
    </row>
    <row r="38" spans="1:23">
      <c r="A38" s="9"/>
      <c r="D38" s="3"/>
    </row>
    <row r="39" spans="1:23">
      <c r="A39" s="9"/>
      <c r="D39" s="4"/>
    </row>
    <row r="40" spans="1:23">
      <c r="A40" s="9"/>
      <c r="D40" s="3"/>
    </row>
    <row r="41" spans="1:23">
      <c r="A41" s="9"/>
    </row>
    <row r="42" spans="1:23">
      <c r="A42" s="9"/>
    </row>
  </sheetData>
  <sheetProtection password="CA4D" sheet="1" objects="1" scenarios="1" selectLockedCells="1"/>
  <mergeCells count="67">
    <mergeCell ref="A1:P1"/>
    <mergeCell ref="F6:G6"/>
    <mergeCell ref="D7:E7"/>
    <mergeCell ref="F7:G7"/>
    <mergeCell ref="D8:E8"/>
    <mergeCell ref="F8:G8"/>
    <mergeCell ref="D4:G4"/>
    <mergeCell ref="D5:E5"/>
    <mergeCell ref="F5:G5"/>
    <mergeCell ref="A2:F3"/>
    <mergeCell ref="G2:W3"/>
    <mergeCell ref="U5:V5"/>
    <mergeCell ref="H4:K4"/>
    <mergeCell ref="L4:M4"/>
    <mergeCell ref="N4:Q4"/>
    <mergeCell ref="U4:V4"/>
    <mergeCell ref="D6:E6"/>
    <mergeCell ref="R4:S4"/>
    <mergeCell ref="Q25:S25"/>
    <mergeCell ref="D16:E16"/>
    <mergeCell ref="F22:G22"/>
    <mergeCell ref="D21:E21"/>
    <mergeCell ref="D23:E23"/>
    <mergeCell ref="F23:G23"/>
    <mergeCell ref="D12:E12"/>
    <mergeCell ref="F15:G15"/>
    <mergeCell ref="F19:G19"/>
    <mergeCell ref="D20:E20"/>
    <mergeCell ref="D13:E13"/>
    <mergeCell ref="F13:G13"/>
    <mergeCell ref="F12:G12"/>
    <mergeCell ref="D14:E14"/>
    <mergeCell ref="K35:N35"/>
    <mergeCell ref="I29:J29"/>
    <mergeCell ref="D24:E24"/>
    <mergeCell ref="F24:G24"/>
    <mergeCell ref="D25:E25"/>
    <mergeCell ref="F25:G25"/>
    <mergeCell ref="M29:O31"/>
    <mergeCell ref="G34:I34"/>
    <mergeCell ref="D31:I32"/>
    <mergeCell ref="J33:P33"/>
    <mergeCell ref="P29:W31"/>
    <mergeCell ref="G35:I35"/>
    <mergeCell ref="F33:I33"/>
    <mergeCell ref="K34:N34"/>
    <mergeCell ref="F9:G9"/>
    <mergeCell ref="D10:E10"/>
    <mergeCell ref="F10:G10"/>
    <mergeCell ref="D11:E11"/>
    <mergeCell ref="F11:G11"/>
    <mergeCell ref="B7:B12"/>
    <mergeCell ref="M26:O28"/>
    <mergeCell ref="P26:W28"/>
    <mergeCell ref="A26:E29"/>
    <mergeCell ref="D22:E22"/>
    <mergeCell ref="D17:E17"/>
    <mergeCell ref="F17:G17"/>
    <mergeCell ref="F21:G21"/>
    <mergeCell ref="F20:G20"/>
    <mergeCell ref="F14:G14"/>
    <mergeCell ref="F16:G16"/>
    <mergeCell ref="D18:E18"/>
    <mergeCell ref="F18:G18"/>
    <mergeCell ref="D19:E19"/>
    <mergeCell ref="D15:E15"/>
    <mergeCell ref="D9:E9"/>
  </mergeCells>
  <phoneticPr fontId="8" type="noConversion"/>
  <conditionalFormatting sqref="S13:S24">
    <cfRule type="containsText" dxfId="6" priority="8" operator="containsText" text="0">
      <formula>NOT(ISERROR(SEARCH("0",S13)))</formula>
    </cfRule>
  </conditionalFormatting>
  <conditionalFormatting sqref="T13:T24">
    <cfRule type="containsText" dxfId="5" priority="7" operator="containsText" text="0">
      <formula>NOT(ISERROR(SEARCH("0",T13)))</formula>
    </cfRule>
  </conditionalFormatting>
  <conditionalFormatting sqref="S7:S10">
    <cfRule type="cellIs" dxfId="4" priority="6" operator="equal">
      <formula>0</formula>
    </cfRule>
  </conditionalFormatting>
  <conditionalFormatting sqref="T7:T10">
    <cfRule type="cellIs" dxfId="3" priority="5" operator="equal">
      <formula>0</formula>
    </cfRule>
  </conditionalFormatting>
  <conditionalFormatting sqref="T11:T12">
    <cfRule type="cellIs" dxfId="2" priority="3" operator="equal">
      <formula>0</formula>
    </cfRule>
  </conditionalFormatting>
  <conditionalFormatting sqref="S11">
    <cfRule type="cellIs" dxfId="1" priority="2" operator="equal">
      <formula>0</formula>
    </cfRule>
  </conditionalFormatting>
  <conditionalFormatting sqref="S12">
    <cfRule type="cellIs" dxfId="0" priority="1" operator="equal">
      <formula>0</formula>
    </cfRule>
  </conditionalFormatting>
  <dataValidations count="1">
    <dataValidation type="list" allowBlank="1" showInputMessage="1" showErrorMessage="1" sqref="Q7:Q24">
      <formula1>$Z$1:$Z$2</formula1>
    </dataValidation>
  </dataValidations>
  <hyperlinks>
    <hyperlink ref="G35" r:id="rId1"/>
    <hyperlink ref="K35" r:id="rId2"/>
  </hyperlinks>
  <printOptions horizontalCentered="1" verticalCentered="1"/>
  <pageMargins left="0.2" right="0.2" top="0.98" bottom="0.59" header="0" footer="0"/>
  <pageSetup paperSize="9" scale="55" orientation="landscape"/>
  <headerFooter>
    <oddHeader>&amp;C&amp;"Calibri,Standard"&amp;K000000&amp;G</oddHeader>
    <oddFooter>&amp;C&amp;"Calibri,Standard"&amp;K000000&amp;G</oddFoot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Jindrak</dc:creator>
  <cp:lastModifiedBy>Karl Jindrak</cp:lastModifiedBy>
  <cp:lastPrinted>2017-11-19T08:59:16Z</cp:lastPrinted>
  <dcterms:created xsi:type="dcterms:W3CDTF">2008-11-13T12:35:52Z</dcterms:created>
  <dcterms:modified xsi:type="dcterms:W3CDTF">2017-11-19T09:31:00Z</dcterms:modified>
</cp:coreProperties>
</file>