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200" yWindow="1880" windowWidth="33060" windowHeight="20920" tabRatio="365"/>
  </bookViews>
  <sheets>
    <sheet name="Tabelle1" sheetId="1" r:id="rId1"/>
  </sheets>
  <definedNames>
    <definedName name="_xlnm.Print_Area" localSheetId="0">Tabelle1!$A$2:$X$43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2" i="1" l="1"/>
  <c r="X32" i="1"/>
  <c r="W32" i="1"/>
  <c r="V32" i="1"/>
  <c r="S32" i="1"/>
  <c r="Y31" i="1"/>
  <c r="X31" i="1"/>
  <c r="W31" i="1"/>
  <c r="V31" i="1"/>
  <c r="S31" i="1"/>
  <c r="Y30" i="1"/>
  <c r="X30" i="1"/>
  <c r="W30" i="1"/>
  <c r="V30" i="1"/>
  <c r="S30" i="1"/>
  <c r="Y29" i="1"/>
  <c r="X29" i="1"/>
  <c r="W29" i="1"/>
  <c r="V29" i="1"/>
  <c r="S29" i="1"/>
  <c r="Y28" i="1"/>
  <c r="X28" i="1"/>
  <c r="W28" i="1"/>
  <c r="V28" i="1"/>
  <c r="S28" i="1"/>
  <c r="Y27" i="1"/>
  <c r="X27" i="1"/>
  <c r="W27" i="1"/>
  <c r="V27" i="1"/>
  <c r="S27" i="1"/>
  <c r="Y26" i="1"/>
  <c r="X26" i="1"/>
  <c r="W26" i="1"/>
  <c r="V26" i="1"/>
  <c r="S26" i="1"/>
  <c r="Y25" i="1"/>
  <c r="X25" i="1"/>
  <c r="W25" i="1"/>
  <c r="V25" i="1"/>
  <c r="S25" i="1"/>
  <c r="Y24" i="1"/>
  <c r="X24" i="1"/>
  <c r="W24" i="1"/>
  <c r="V24" i="1"/>
  <c r="S24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W7" i="1"/>
  <c r="AB12" i="1"/>
  <c r="S33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W15" i="1"/>
  <c r="W14" i="1"/>
  <c r="W13" i="1"/>
  <c r="W12" i="1"/>
  <c r="X11" i="1"/>
  <c r="W11" i="1"/>
  <c r="V33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33" i="1"/>
  <c r="AC6" i="1"/>
  <c r="AA6" i="1"/>
  <c r="X33" i="1"/>
  <c r="W33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X13" i="1"/>
  <c r="X12" i="1"/>
  <c r="W34" i="1"/>
</calcChain>
</file>

<file path=xl/sharedStrings.xml><?xml version="1.0" encoding="utf-8"?>
<sst xmlns="http://schemas.openxmlformats.org/spreadsheetml/2006/main" count="74" uniqueCount="59">
  <si>
    <t>Association</t>
  </si>
  <si>
    <t>Name</t>
  </si>
  <si>
    <t>SEX</t>
  </si>
  <si>
    <t>FUNCTION</t>
  </si>
  <si>
    <t>Please return this form by Fax or E-Mail attachment to:</t>
  </si>
  <si>
    <t>Fax:</t>
  </si>
  <si>
    <t>E-Mail: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</si>
  <si>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</si>
  <si>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</si>
  <si>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</si>
  <si>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</si>
  <si>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</si>
  <si>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</si>
  <si>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</si>
  <si>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</si>
  <si>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</si>
  <si>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</si>
  <si>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</si>
  <si>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</si>
  <si>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</si>
  <si>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</si>
  <si>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</si>
  <si>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</si>
  <si>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</si>
  <si>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</si>
  <si>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</si>
  <si>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</si>
  <si>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</si>
  <si>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</si>
  <si>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</si>
  <si>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</si>
  <si>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</si>
  <si>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</si>
  <si>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</si>
  <si>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</si>
  <si>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</si>
  <si>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</si>
  <si>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</si>
  <si>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</si>
  <si>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</si>
  <si>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</si>
  <si>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</si>
  <si>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</si>
  <si>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</si>
  <si>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</si>
  <si>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</si>
  <si>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</si>
  <si>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</si>
  <si>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>x</t>
  </si>
  <si>
    <t>Please sent back the filled form latest by:</t>
  </si>
  <si>
    <t>Please fill in ALL the green cells</t>
  </si>
  <si>
    <t xml:space="preserve">  COA = Coach</t>
  </si>
  <si>
    <t xml:space="preserve">  ACC = Accompanying person</t>
  </si>
  <si>
    <t>FREE ENTRY</t>
  </si>
  <si>
    <t>Friday 22th September 2017</t>
  </si>
  <si>
    <t>Table Tennis Canada</t>
  </si>
  <si>
    <t xml:space="preserve">Vicky Eleftheriade, Competition Manager </t>
  </si>
  <si>
    <t>unclepop@ttcan.ca</t>
  </si>
  <si>
    <t>vicky@ittf.com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</si>
</sst>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1" formatCode="[$-C09]dddd\,\ d\ mmmm\ yyyy;@"/>
    <numFmt numFmtId="172" formatCode="[$$-409]#,##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u/>
      <sz val="16"/>
      <color indexed="12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</font>
    <font>
      <b/>
      <sz val="11"/>
      <name val="Arial"/>
      <charset val="161"/>
    </font>
    <font>
      <b/>
      <sz val="16"/>
      <name val="Arial"/>
      <charset val="161"/>
    </font>
    <font>
      <sz val="9"/>
      <color theme="1"/>
      <name val="Calibri"/>
      <scheme val="minor"/>
    </font>
    <font>
      <b/>
      <sz val="12"/>
      <name val="Arial"/>
      <charset val="161"/>
    </font>
    <font>
      <b/>
      <i/>
      <sz val="16"/>
      <color rgb="FFFF0000"/>
      <name val="Calibri"/>
      <scheme val="minor"/>
    </font>
    <font>
      <b/>
      <sz val="13"/>
      <color rgb="FFFF0000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0" borderId="2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10" fillId="0" borderId="0" xfId="1" applyBorder="1" applyAlignment="1" applyProtection="1"/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3" fillId="0" borderId="15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5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9" fontId="2" fillId="2" borderId="14" xfId="0" applyNumberFormat="1" applyFont="1" applyFill="1" applyBorder="1" applyAlignment="1" applyProtection="1">
      <alignment horizontal="center" vertical="center"/>
    </xf>
    <xf numFmtId="169" fontId="16" fillId="0" borderId="7" xfId="0" applyNumberFormat="1" applyFont="1" applyBorder="1" applyAlignment="1" applyProtection="1">
      <alignment horizontal="center" vertical="center" wrapText="1"/>
    </xf>
    <xf numFmtId="169" fontId="16" fillId="0" borderId="13" xfId="0" applyNumberFormat="1" applyFont="1" applyBorder="1" applyAlignment="1" applyProtection="1">
      <alignment horizontal="center" vertical="center" wrapText="1"/>
    </xf>
    <xf numFmtId="169" fontId="11" fillId="0" borderId="16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</xf>
    <xf numFmtId="167" fontId="16" fillId="4" borderId="7" xfId="0" applyNumberFormat="1" applyFont="1" applyFill="1" applyBorder="1" applyAlignment="1" applyProtection="1">
      <alignment horizontal="center" vertical="center"/>
    </xf>
    <xf numFmtId="169" fontId="16" fillId="4" borderId="7" xfId="0" applyNumberFormat="1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 wrapText="1"/>
    </xf>
    <xf numFmtId="169" fontId="16" fillId="4" borderId="7" xfId="0" applyNumberFormat="1" applyFont="1" applyFill="1" applyBorder="1" applyAlignment="1" applyProtection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164" fontId="1" fillId="3" borderId="36" xfId="0" applyNumberFormat="1" applyFont="1" applyFill="1" applyBorder="1" applyAlignment="1" applyProtection="1">
      <alignment horizontal="center" vertical="center"/>
      <protection locked="0"/>
    </xf>
    <xf numFmtId="165" fontId="1" fillId="3" borderId="36" xfId="0" applyNumberFormat="1" applyFont="1" applyFill="1" applyBorder="1" applyAlignment="1" applyProtection="1">
      <alignment horizontal="center" vertical="center"/>
      <protection locked="0"/>
    </xf>
    <xf numFmtId="49" fontId="1" fillId="3" borderId="36" xfId="0" applyNumberFormat="1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 wrapText="1"/>
    </xf>
    <xf numFmtId="0" fontId="16" fillId="0" borderId="36" xfId="0" applyFont="1" applyBorder="1" applyAlignment="1" applyProtection="1">
      <alignment horizontal="center" vertical="center" wrapText="1"/>
    </xf>
    <xf numFmtId="169" fontId="16" fillId="0" borderId="36" xfId="0" applyNumberFormat="1" applyFont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164" fontId="1" fillId="4" borderId="13" xfId="0" applyNumberFormat="1" applyFont="1" applyFill="1" applyBorder="1" applyAlignment="1" applyProtection="1">
      <alignment horizontal="center" vertical="center"/>
      <protection locked="0"/>
    </xf>
    <xf numFmtId="165" fontId="1" fillId="4" borderId="13" xfId="0" applyNumberFormat="1" applyFont="1" applyFill="1" applyBorder="1" applyAlignment="1" applyProtection="1">
      <alignment horizontal="center" vertical="center"/>
      <protection locked="0"/>
    </xf>
    <xf numFmtId="49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 wrapText="1"/>
    </xf>
    <xf numFmtId="0" fontId="16" fillId="4" borderId="13" xfId="0" applyFont="1" applyFill="1" applyBorder="1" applyAlignment="1" applyProtection="1">
      <alignment horizontal="center" vertical="center" wrapText="1"/>
    </xf>
    <xf numFmtId="169" fontId="16" fillId="4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1" xfId="0" applyBorder="1" applyAlignment="1">
      <alignment horizontal="left" vertical="center"/>
    </xf>
    <xf numFmtId="0" fontId="4" fillId="0" borderId="11" xfId="0" applyFont="1" applyBorder="1" applyAlignment="1"/>
    <xf numFmtId="0" fontId="10" fillId="0" borderId="2" xfId="1" applyBorder="1" applyAlignment="1" applyProtection="1"/>
    <xf numFmtId="0" fontId="6" fillId="0" borderId="11" xfId="1" applyFont="1" applyBorder="1" applyAlignment="1" applyProtection="1"/>
    <xf numFmtId="0" fontId="20" fillId="3" borderId="0" xfId="0" applyFont="1" applyFill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21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left" vertical="center"/>
      <protection locked="0"/>
    </xf>
    <xf numFmtId="0" fontId="1" fillId="3" borderId="39" xfId="0" applyFont="1" applyFill="1" applyBorder="1" applyAlignment="1" applyProtection="1">
      <alignment horizontal="left" vertical="center"/>
      <protection locked="0"/>
    </xf>
    <xf numFmtId="0" fontId="1" fillId="3" borderId="40" xfId="0" applyFont="1" applyFill="1" applyBorder="1" applyAlignment="1" applyProtection="1">
      <alignment horizontal="left" vertical="center"/>
      <protection locked="0"/>
    </xf>
    <xf numFmtId="0" fontId="10" fillId="0" borderId="2" xfId="1" applyBorder="1" applyAlignment="1" applyProtection="1">
      <alignment horizontal="center" vertical="center"/>
    </xf>
    <xf numFmtId="0" fontId="10" fillId="0" borderId="1" xfId="1" applyBorder="1" applyAlignment="1" applyProtection="1">
      <alignment horizontal="center" vertical="center"/>
    </xf>
    <xf numFmtId="0" fontId="10" fillId="0" borderId="11" xfId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1" fontId="15" fillId="0" borderId="30" xfId="0" applyNumberFormat="1" applyFont="1" applyFill="1" applyBorder="1" applyAlignment="1" applyProtection="1">
      <alignment horizontal="center" vertical="center"/>
      <protection locked="0"/>
    </xf>
    <xf numFmtId="171" fontId="15" fillId="0" borderId="32" xfId="0" applyNumberFormat="1" applyFont="1" applyFill="1" applyBorder="1" applyAlignment="1" applyProtection="1">
      <alignment horizontal="center" vertical="center"/>
      <protection locked="0"/>
    </xf>
    <xf numFmtId="171" fontId="15" fillId="0" borderId="0" xfId="0" applyNumberFormat="1" applyFont="1" applyFill="1" applyBorder="1" applyAlignment="1" applyProtection="1">
      <alignment horizontal="center" vertical="center"/>
      <protection locked="0"/>
    </xf>
    <xf numFmtId="171" fontId="15" fillId="0" borderId="34" xfId="0" applyNumberFormat="1" applyFont="1" applyFill="1" applyBorder="1" applyAlignment="1" applyProtection="1">
      <alignment horizontal="center" vertical="center"/>
      <protection locked="0"/>
    </xf>
    <xf numFmtId="171" fontId="15" fillId="0" borderId="23" xfId="0" applyNumberFormat="1" applyFont="1" applyFill="1" applyBorder="1" applyAlignment="1" applyProtection="1">
      <alignment horizontal="center" vertical="center"/>
      <protection locked="0"/>
    </xf>
    <xf numFmtId="171" fontId="15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8" fontId="12" fillId="0" borderId="22" xfId="0" applyNumberFormat="1" applyFont="1" applyBorder="1" applyAlignment="1" applyProtection="1">
      <alignment horizontal="center" vertical="center"/>
    </xf>
    <xf numFmtId="168" fontId="12" fillId="0" borderId="15" xfId="0" applyNumberFormat="1" applyFont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 textRotation="90" shrinkToFit="1"/>
    </xf>
    <xf numFmtId="0" fontId="22" fillId="4" borderId="35" xfId="0" applyFont="1" applyFill="1" applyBorder="1" applyAlignment="1">
      <alignment horizontal="center" vertical="center" textRotation="90" shrinkToFit="1"/>
    </xf>
    <xf numFmtId="0" fontId="22" fillId="4" borderId="37" xfId="0" applyFont="1" applyFill="1" applyBorder="1" applyAlignment="1">
      <alignment horizontal="center" vertical="center" textRotation="90" shrinkToFit="1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172" fontId="12" fillId="0" borderId="22" xfId="0" applyNumberFormat="1" applyFont="1" applyBorder="1" applyAlignment="1" applyProtection="1">
      <alignment horizontal="center" vertical="center"/>
      <protection locked="0"/>
    </xf>
    <xf numFmtId="172" fontId="12" fillId="0" borderId="15" xfId="0" applyNumberFormat="1" applyFont="1" applyBorder="1" applyAlignment="1" applyProtection="1">
      <alignment horizontal="center" vertical="center"/>
      <protection locked="0"/>
    </xf>
    <xf numFmtId="172" fontId="17" fillId="4" borderId="7" xfId="0" applyNumberFormat="1" applyFont="1" applyFill="1" applyBorder="1" applyAlignment="1" applyProtection="1">
      <alignment horizontal="center" vertical="center" shrinkToFit="1"/>
    </xf>
    <xf numFmtId="172" fontId="17" fillId="4" borderId="13" xfId="0" applyNumberFormat="1" applyFont="1" applyFill="1" applyBorder="1" applyAlignment="1" applyProtection="1">
      <alignment horizontal="center" vertical="center" shrinkToFit="1"/>
    </xf>
    <xf numFmtId="172" fontId="17" fillId="0" borderId="36" xfId="0" applyNumberFormat="1" applyFont="1" applyBorder="1" applyAlignment="1" applyProtection="1">
      <alignment horizontal="center" vertical="center" shrinkToFit="1"/>
    </xf>
    <xf numFmtId="172" fontId="17" fillId="0" borderId="7" xfId="0" applyNumberFormat="1" applyFont="1" applyBorder="1" applyAlignment="1" applyProtection="1">
      <alignment horizontal="center" vertical="center" shrinkToFit="1"/>
    </xf>
    <xf numFmtId="172" fontId="17" fillId="0" borderId="13" xfId="0" applyNumberFormat="1" applyFont="1" applyBorder="1" applyAlignment="1" applyProtection="1">
      <alignment horizontal="center" vertical="center" shrinkToFit="1"/>
    </xf>
    <xf numFmtId="172" fontId="25" fillId="0" borderId="17" xfId="0" applyNumberFormat="1" applyFont="1" applyBorder="1" applyAlignment="1">
      <alignment horizontal="center" vertical="center"/>
    </xf>
  </cellXfs>
  <cellStyles count="27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Besuchter Link" xfId="25" builtinId="9" hidden="1"/>
    <cellStyle name="Besuchter Link" xfId="26" builtinId="9" hidden="1"/>
    <cellStyle name="Link" xfId="1" builtinId="8"/>
    <cellStyle name="Standard" xfId="0" builtinId="0"/>
  </cellStyles>
  <dxfs count="10"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jindrak@ittf.com" TargetMode="External"/><Relationship Id="rId4" Type="http://schemas.openxmlformats.org/officeDocument/2006/relationships/hyperlink" Target="mailto:unclepop@ttcan.ca" TargetMode="External"/><Relationship Id="rId5" Type="http://schemas.openxmlformats.org/officeDocument/2006/relationships/hyperlink" Target="mailto:vicky@ittf.com" TargetMode="External"/><Relationship Id="rId6" Type="http://schemas.openxmlformats.org/officeDocument/2006/relationships/vmlDrawing" Target="../drawings/vmlDrawing1.vml"/><Relationship Id="rId1" Type="http://schemas.openxmlformats.org/officeDocument/2006/relationships/hyperlink" Target="mailto:kjindrak@ittf.com" TargetMode="External"/><Relationship Id="rId2" Type="http://schemas.openxmlformats.org/officeDocument/2006/relationships/hyperlink" Target="mailto:kjindrak@itt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AD50"/>
  <sheetViews>
    <sheetView showGridLines="0" tabSelected="1" workbookViewId="0">
      <selection activeCell="D13" sqref="D13:E13"/>
    </sheetView>
  </sheetViews>
  <sheetFormatPr baseColWidth="10" defaultColWidth="11.5" defaultRowHeight="14" x14ac:dyDescent="0"/>
  <cols>
    <col min="1" max="1" width="11.5" style="1" customWidth="1"/>
    <col min="2" max="2" width="3.1640625" style="20" customWidth="1"/>
    <col min="3" max="3" width="11.5" style="20" customWidth="1"/>
    <col min="4" max="5" width="10.83203125" customWidth="1"/>
    <col min="6" max="7" width="7.83203125" customWidth="1"/>
    <col min="8" max="8" width="10.5" bestFit="1" customWidth="1"/>
    <col min="9" max="10" width="11.83203125" customWidth="1"/>
    <col min="11" max="11" width="11" customWidth="1"/>
    <col min="12" max="12" width="8.5" bestFit="1" customWidth="1"/>
    <col min="13" max="13" width="9.5" bestFit="1" customWidth="1"/>
    <col min="14" max="14" width="11.5" bestFit="1" customWidth="1"/>
    <col min="15" max="15" width="11.5" customWidth="1"/>
    <col min="16" max="16" width="9.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3203125" customWidth="1"/>
    <col min="22" max="22" width="8.33203125" customWidth="1"/>
    <col min="23" max="23" width="17.83203125" customWidth="1"/>
    <col min="24" max="29" width="11.5" style="86" hidden="1" customWidth="1"/>
    <col min="30" max="30" width="11.5" style="23"/>
  </cols>
  <sheetData>
    <row r="1" spans="1:29" ht="15" thickBo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23"/>
      <c r="R1" s="23"/>
      <c r="S1" s="23"/>
      <c r="T1" s="23"/>
      <c r="U1" s="23"/>
      <c r="V1" s="23"/>
      <c r="W1" s="23"/>
      <c r="Y1" s="89">
        <v>43034</v>
      </c>
      <c r="Z1" s="89" t="s">
        <v>39</v>
      </c>
    </row>
    <row r="2" spans="1:29" ht="15" customHeight="1">
      <c r="A2" s="163" t="s">
        <v>0</v>
      </c>
      <c r="B2" s="164"/>
      <c r="C2" s="164"/>
      <c r="D2" s="164"/>
      <c r="E2" s="164"/>
      <c r="F2" s="164"/>
      <c r="G2" s="167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9"/>
      <c r="Y2" s="89">
        <v>43038</v>
      </c>
      <c r="Z2" s="89" t="s">
        <v>35</v>
      </c>
    </row>
    <row r="3" spans="1:29" ht="15" customHeight="1" thickBot="1">
      <c r="A3" s="165"/>
      <c r="B3" s="166"/>
      <c r="C3" s="166"/>
      <c r="D3" s="166"/>
      <c r="E3" s="166"/>
      <c r="F3" s="166"/>
      <c r="G3" s="170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</row>
    <row r="4" spans="1:29" ht="21" thickBot="1">
      <c r="A4" s="24"/>
      <c r="B4" s="24"/>
      <c r="C4" s="24"/>
      <c r="D4" s="158" t="s">
        <v>1</v>
      </c>
      <c r="E4" s="159"/>
      <c r="F4" s="159"/>
      <c r="G4" s="160"/>
      <c r="H4" s="143" t="s">
        <v>40</v>
      </c>
      <c r="I4" s="144"/>
      <c r="J4" s="144"/>
      <c r="K4" s="145"/>
      <c r="L4" s="175">
        <v>245</v>
      </c>
      <c r="M4" s="176"/>
      <c r="N4" s="143" t="s">
        <v>41</v>
      </c>
      <c r="O4" s="144"/>
      <c r="P4" s="144"/>
      <c r="Q4" s="145"/>
      <c r="R4" s="175">
        <v>175</v>
      </c>
      <c r="S4" s="176"/>
      <c r="T4" s="21"/>
      <c r="U4" s="146"/>
      <c r="V4" s="147"/>
      <c r="W4" s="25"/>
      <c r="AA4" s="41" t="s">
        <v>47</v>
      </c>
    </row>
    <row r="5" spans="1:29" ht="28">
      <c r="A5" s="24" t="s">
        <v>20</v>
      </c>
      <c r="B5" s="24"/>
      <c r="C5" s="24"/>
      <c r="D5" s="161" t="s">
        <v>18</v>
      </c>
      <c r="E5" s="162"/>
      <c r="F5" s="161" t="s">
        <v>19</v>
      </c>
      <c r="G5" s="162"/>
      <c r="H5" s="26" t="s">
        <v>2</v>
      </c>
      <c r="I5" s="26" t="s">
        <v>3</v>
      </c>
      <c r="J5" s="26" t="s">
        <v>29</v>
      </c>
      <c r="K5" s="27" t="s">
        <v>30</v>
      </c>
      <c r="L5" s="27" t="s">
        <v>31</v>
      </c>
      <c r="M5" s="27" t="s">
        <v>32</v>
      </c>
      <c r="N5" s="27" t="s">
        <v>33</v>
      </c>
      <c r="O5" s="27" t="s">
        <v>34</v>
      </c>
      <c r="P5" s="17" t="s">
        <v>32</v>
      </c>
      <c r="Q5" s="17" t="s">
        <v>36</v>
      </c>
      <c r="R5" s="17" t="s">
        <v>37</v>
      </c>
      <c r="S5" s="17" t="s">
        <v>45</v>
      </c>
      <c r="T5" s="17" t="s">
        <v>44</v>
      </c>
      <c r="U5" s="173"/>
      <c r="V5" s="174"/>
      <c r="W5" s="17" t="s">
        <v>38</v>
      </c>
    </row>
    <row r="6" spans="1:29" ht="15" thickBot="1">
      <c r="A6" s="28" t="s">
        <v>21</v>
      </c>
      <c r="B6" s="28"/>
      <c r="C6" s="28"/>
      <c r="D6" s="148" t="s">
        <v>25</v>
      </c>
      <c r="E6" s="149"/>
      <c r="F6" s="148" t="s">
        <v>26</v>
      </c>
      <c r="G6" s="149"/>
      <c r="H6" s="29" t="s">
        <v>22</v>
      </c>
      <c r="I6" s="30" t="s">
        <v>23</v>
      </c>
      <c r="J6" s="30" t="s">
        <v>24</v>
      </c>
      <c r="K6" s="31">
        <v>40527</v>
      </c>
      <c r="L6" s="32">
        <v>0.54166666666666663</v>
      </c>
      <c r="M6" s="33" t="s">
        <v>27</v>
      </c>
      <c r="N6" s="31">
        <v>40532</v>
      </c>
      <c r="O6" s="32">
        <v>0.375</v>
      </c>
      <c r="P6" s="33" t="s">
        <v>28</v>
      </c>
      <c r="Q6" s="18" t="s">
        <v>35</v>
      </c>
      <c r="R6" s="18" t="s">
        <v>43</v>
      </c>
      <c r="S6" s="88">
        <v>4</v>
      </c>
      <c r="T6" s="18" t="s">
        <v>46</v>
      </c>
      <c r="U6" s="18"/>
      <c r="V6" s="37"/>
      <c r="W6" s="18">
        <v>400</v>
      </c>
      <c r="Z6" s="91" t="s">
        <v>35</v>
      </c>
      <c r="AA6" s="19">
        <f>R4</f>
        <v>175</v>
      </c>
      <c r="AB6" s="86" t="s">
        <v>48</v>
      </c>
      <c r="AC6" s="22">
        <f>U4</f>
        <v>0</v>
      </c>
    </row>
    <row r="7" spans="1:29" ht="21" customHeight="1">
      <c r="A7" s="56">
        <v>1</v>
      </c>
      <c r="B7" s="152" t="s">
        <v>53</v>
      </c>
      <c r="C7" s="56"/>
      <c r="D7" s="100"/>
      <c r="E7" s="101"/>
      <c r="F7" s="100"/>
      <c r="G7" s="101"/>
      <c r="H7" s="57"/>
      <c r="I7" s="90" t="s">
        <v>23</v>
      </c>
      <c r="J7" s="57"/>
      <c r="K7" s="58"/>
      <c r="L7" s="59"/>
      <c r="M7" s="60"/>
      <c r="N7" s="58"/>
      <c r="O7" s="59"/>
      <c r="P7" s="60"/>
      <c r="Q7" s="65" t="s">
        <v>39</v>
      </c>
      <c r="R7" s="61"/>
      <c r="S7" s="62">
        <f>IF(AND(K7&gt;0,N7&gt;0,Q7&gt;0),IF(AND(N7&lt;=$Y$2,K7&gt;=$Y$1),,IF(N7&gt;$Y$2,(IF(K7&lt;$Y$1,(N7-$Y$2)+($Y$1-K7),N7-$Y$2)),(IF(K7&lt;$Y$1,($Y$1-K7),$Y$2-N7)))),)</f>
        <v>0</v>
      </c>
      <c r="T7" s="62">
        <f>IF(AND(K7&gt;0,N7&gt;0,Q7&gt;0),IF(K7&lt;=$Y$1,IF(N7&gt;$Y$2,Y2-Y1,N7-$Y$1),IF(N7&gt;$Y$2,$Y$2-K7,N7-K7)),)</f>
        <v>0</v>
      </c>
      <c r="U7" s="63"/>
      <c r="V7" s="64" t="str">
        <f>IF(ISBLANK(U7),"",S7*Y7)</f>
        <v/>
      </c>
      <c r="W7" s="177">
        <f>IF(AND(K7&gt;0,N7&gt;0,Q7&gt;0),IF(AND(Z1=K7,N7=Z2),0,X7*S7),)</f>
        <v>0</v>
      </c>
      <c r="X7" s="86">
        <f>IF(ISBLANK(Q7)," ",VLOOKUP(Q7,$Z$6:$AA$7,2,TRUE))</f>
        <v>245</v>
      </c>
      <c r="Y7" s="86" t="str">
        <f>IF(ISBLANK(U7)," ",VLOOKUP(U7,$AB$6:$AC$7,2,TRUE))</f>
        <v xml:space="preserve"> </v>
      </c>
      <c r="Z7" s="91" t="s">
        <v>39</v>
      </c>
      <c r="AA7" s="19">
        <f>L4</f>
        <v>245</v>
      </c>
    </row>
    <row r="8" spans="1:29" ht="21" customHeight="1">
      <c r="A8" s="56">
        <v>2</v>
      </c>
      <c r="B8" s="153"/>
      <c r="C8" s="56"/>
      <c r="D8" s="100"/>
      <c r="E8" s="101"/>
      <c r="F8" s="100"/>
      <c r="G8" s="101"/>
      <c r="H8" s="57"/>
      <c r="I8" s="90" t="s">
        <v>23</v>
      </c>
      <c r="J8" s="57"/>
      <c r="K8" s="58"/>
      <c r="L8" s="59"/>
      <c r="M8" s="60"/>
      <c r="N8" s="58"/>
      <c r="O8" s="59"/>
      <c r="P8" s="60"/>
      <c r="Q8" s="65" t="s">
        <v>39</v>
      </c>
      <c r="R8" s="65"/>
      <c r="S8" s="62">
        <f t="shared" ref="S8:S10" si="0">IF(AND(K8&gt;0,N8&gt;0,Q8&gt;0),IF(AND(N8&lt;=$Y$2,K8&gt;=$Y$1),,IF(N8&gt;$Y$2,(IF(K8&lt;$Y$1,(N8-$Y$2)+($Y$1-K8),N8-$Y$2)),(IF(K8&lt;$Y$1,($Y$1-K8),$Y$2-N8)))),)</f>
        <v>0</v>
      </c>
      <c r="T8" s="62">
        <f t="shared" ref="T8:T10" si="1">IF(AND(K8&gt;0,N8&gt;0,Q8&gt;0),IF(K8&lt;=$Y$1,IF(N8&gt;$Y$2,Y3-Y2,N8-$Y$1),IF(N8&gt;$Y$2,$Y$2-K8,N8-K8)),)</f>
        <v>0</v>
      </c>
      <c r="U8" s="66"/>
      <c r="V8" s="67" t="str">
        <f t="shared" ref="V8:V33" si="2">IF(ISBLANK(U8),"",S8*Y8)</f>
        <v/>
      </c>
      <c r="W8" s="177">
        <f t="shared" ref="W8:W10" si="3">IF(AND(K8&gt;0,N8&gt;0,Q8&gt;0),IF(AND(Z2=K8,N8=Z3),0,X8*S8),)</f>
        <v>0</v>
      </c>
      <c r="X8" s="86">
        <f>IF(ISBLANK(Q8)," ",VLOOKUP(Q8,$Z$6:$AA$7,2,TRUE))</f>
        <v>245</v>
      </c>
      <c r="Y8" s="86" t="str">
        <f t="shared" ref="Y8:Y33" si="4">IF(ISBLANK(U8)," ",VLOOKUP(U8,$AB$6:$AC$7,2,TRUE))</f>
        <v xml:space="preserve"> </v>
      </c>
      <c r="Z8" s="91" t="s">
        <v>23</v>
      </c>
      <c r="AA8" s="86">
        <v>0</v>
      </c>
    </row>
    <row r="9" spans="1:29" ht="21" hidden="1" customHeight="1">
      <c r="A9" s="56">
        <v>3</v>
      </c>
      <c r="B9" s="153"/>
      <c r="C9" s="56"/>
      <c r="D9" s="100"/>
      <c r="E9" s="101"/>
      <c r="F9" s="100"/>
      <c r="G9" s="101"/>
      <c r="H9" s="57"/>
      <c r="I9" s="90" t="s">
        <v>23</v>
      </c>
      <c r="J9" s="57"/>
      <c r="K9" s="58"/>
      <c r="L9" s="59"/>
      <c r="M9" s="60"/>
      <c r="N9" s="58"/>
      <c r="O9" s="59"/>
      <c r="P9" s="60"/>
      <c r="Q9" s="65" t="s">
        <v>39</v>
      </c>
      <c r="R9" s="65"/>
      <c r="S9" s="62">
        <f t="shared" si="0"/>
        <v>0</v>
      </c>
      <c r="T9" s="62">
        <f t="shared" si="1"/>
        <v>0</v>
      </c>
      <c r="U9" s="66"/>
      <c r="V9" s="67" t="str">
        <f t="shared" si="2"/>
        <v/>
      </c>
      <c r="W9" s="177">
        <f t="shared" si="3"/>
        <v>0</v>
      </c>
      <c r="X9" s="86">
        <f>IF(ISBLANK(Q9)," ",VLOOKUP(Q9,$Z$6:$AA$7,2,TRUE))</f>
        <v>245</v>
      </c>
      <c r="Y9" s="86" t="str">
        <f t="shared" si="4"/>
        <v xml:space="preserve"> </v>
      </c>
      <c r="Z9" s="91"/>
    </row>
    <row r="10" spans="1:29" ht="21" hidden="1" customHeight="1" thickBot="1">
      <c r="A10" s="77">
        <v>4</v>
      </c>
      <c r="B10" s="154"/>
      <c r="C10" s="77"/>
      <c r="D10" s="102"/>
      <c r="E10" s="103"/>
      <c r="F10" s="102"/>
      <c r="G10" s="103"/>
      <c r="H10" s="78"/>
      <c r="I10" s="78"/>
      <c r="J10" s="78"/>
      <c r="K10" s="79"/>
      <c r="L10" s="80"/>
      <c r="M10" s="81"/>
      <c r="N10" s="79"/>
      <c r="O10" s="80"/>
      <c r="P10" s="81"/>
      <c r="Q10" s="87"/>
      <c r="R10" s="82"/>
      <c r="S10" s="83">
        <f t="shared" si="0"/>
        <v>0</v>
      </c>
      <c r="T10" s="83">
        <f t="shared" si="1"/>
        <v>0</v>
      </c>
      <c r="U10" s="84"/>
      <c r="V10" s="85" t="str">
        <f t="shared" si="2"/>
        <v/>
      </c>
      <c r="W10" s="178">
        <f t="shared" si="3"/>
        <v>0</v>
      </c>
      <c r="X10" s="86" t="str">
        <f>IF(ISBLANK(Q10)," ",VLOOKUP(Q10,$Z$6:$AA$7,2,TRUE))</f>
        <v xml:space="preserve"> </v>
      </c>
      <c r="Y10" s="86" t="str">
        <f t="shared" si="4"/>
        <v xml:space="preserve"> </v>
      </c>
      <c r="Z10" s="91"/>
    </row>
    <row r="11" spans="1:29" ht="21" customHeight="1">
      <c r="A11" s="68">
        <v>3</v>
      </c>
      <c r="B11" s="155"/>
      <c r="C11" s="68"/>
      <c r="D11" s="104"/>
      <c r="E11" s="105"/>
      <c r="F11" s="104"/>
      <c r="G11" s="105"/>
      <c r="H11" s="69"/>
      <c r="I11" s="69"/>
      <c r="J11" s="69"/>
      <c r="K11" s="70"/>
      <c r="L11" s="71"/>
      <c r="M11" s="72"/>
      <c r="N11" s="70"/>
      <c r="O11" s="71"/>
      <c r="P11" s="72"/>
      <c r="Q11" s="73"/>
      <c r="R11" s="73"/>
      <c r="S11" s="74">
        <f>N11-K11</f>
        <v>0</v>
      </c>
      <c r="T11" s="74"/>
      <c r="U11" s="75"/>
      <c r="V11" s="76" t="str">
        <f t="shared" si="2"/>
        <v/>
      </c>
      <c r="W11" s="179" t="str">
        <f t="shared" ref="W11:W15" si="5">IF(ISBLANK(Q11),"",X11*S11)</f>
        <v/>
      </c>
      <c r="X11" s="86" t="str">
        <f t="shared" ref="X11:X33" si="6">IF(ISBLANK(Q11)," ",VLOOKUP(Q11,$Z$6:$AA$7,2,TRUE))</f>
        <v xml:space="preserve"> </v>
      </c>
      <c r="Y11" s="86" t="str">
        <f t="shared" si="4"/>
        <v xml:space="preserve"> </v>
      </c>
      <c r="Z11" s="91"/>
    </row>
    <row r="12" spans="1:29" ht="21" customHeight="1">
      <c r="A12" s="5">
        <v>4</v>
      </c>
      <c r="B12" s="155"/>
      <c r="C12" s="5"/>
      <c r="D12" s="98"/>
      <c r="E12" s="99"/>
      <c r="F12" s="98"/>
      <c r="G12" s="99"/>
      <c r="H12" s="46"/>
      <c r="I12" s="46"/>
      <c r="J12" s="46"/>
      <c r="K12" s="47"/>
      <c r="L12" s="48"/>
      <c r="M12" s="49"/>
      <c r="N12" s="47"/>
      <c r="O12" s="48"/>
      <c r="P12" s="49"/>
      <c r="Q12" s="50"/>
      <c r="R12" s="50"/>
      <c r="S12" s="42">
        <f t="shared" ref="S12:S33" si="7">N12-K12</f>
        <v>0</v>
      </c>
      <c r="T12" s="42"/>
      <c r="U12" s="44"/>
      <c r="V12" s="38" t="str">
        <f t="shared" si="2"/>
        <v/>
      </c>
      <c r="W12" s="180" t="str">
        <f t="shared" si="5"/>
        <v/>
      </c>
      <c r="X12" s="86" t="str">
        <f t="shared" si="6"/>
        <v xml:space="preserve"> </v>
      </c>
      <c r="Y12" s="86" t="str">
        <f t="shared" si="4"/>
        <v xml:space="preserve"> </v>
      </c>
      <c r="Z12" s="91"/>
      <c r="AB12" s="86">
        <f>IF(AND(N7&lt;Y2,K7&gt;Y1),N7-Y7,N7-Y1)</f>
        <v>-43034</v>
      </c>
    </row>
    <row r="13" spans="1:29" ht="21" customHeight="1">
      <c r="A13" s="5">
        <v>5</v>
      </c>
      <c r="B13" s="155"/>
      <c r="C13" s="5"/>
      <c r="D13" s="98"/>
      <c r="E13" s="99"/>
      <c r="F13" s="98"/>
      <c r="G13" s="99"/>
      <c r="H13" s="46"/>
      <c r="I13" s="46"/>
      <c r="J13" s="46"/>
      <c r="K13" s="47"/>
      <c r="L13" s="48"/>
      <c r="M13" s="49"/>
      <c r="N13" s="47"/>
      <c r="O13" s="48"/>
      <c r="P13" s="49"/>
      <c r="Q13" s="50"/>
      <c r="R13" s="50"/>
      <c r="S13" s="42">
        <f t="shared" si="7"/>
        <v>0</v>
      </c>
      <c r="T13" s="42"/>
      <c r="U13" s="44"/>
      <c r="V13" s="38" t="str">
        <f t="shared" si="2"/>
        <v/>
      </c>
      <c r="W13" s="180" t="str">
        <f t="shared" si="5"/>
        <v/>
      </c>
      <c r="X13" s="86" t="str">
        <f t="shared" si="6"/>
        <v xml:space="preserve"> </v>
      </c>
      <c r="Y13" s="86" t="str">
        <f t="shared" si="4"/>
        <v xml:space="preserve"> </v>
      </c>
      <c r="Z13" s="91"/>
    </row>
    <row r="14" spans="1:29" ht="21" customHeight="1">
      <c r="A14" s="5">
        <v>6</v>
      </c>
      <c r="B14" s="155"/>
      <c r="C14" s="5"/>
      <c r="D14" s="98"/>
      <c r="E14" s="99"/>
      <c r="F14" s="98"/>
      <c r="G14" s="99"/>
      <c r="H14" s="46"/>
      <c r="I14" s="46"/>
      <c r="J14" s="46"/>
      <c r="K14" s="47"/>
      <c r="L14" s="48"/>
      <c r="M14" s="49"/>
      <c r="N14" s="47"/>
      <c r="O14" s="48"/>
      <c r="P14" s="49"/>
      <c r="Q14" s="50"/>
      <c r="R14" s="50"/>
      <c r="S14" s="42">
        <f t="shared" si="7"/>
        <v>0</v>
      </c>
      <c r="T14" s="42"/>
      <c r="U14" s="44"/>
      <c r="V14" s="38" t="str">
        <f t="shared" si="2"/>
        <v/>
      </c>
      <c r="W14" s="180" t="str">
        <f t="shared" si="5"/>
        <v/>
      </c>
      <c r="X14" s="86" t="str">
        <f t="shared" si="6"/>
        <v xml:space="preserve"> </v>
      </c>
      <c r="Y14" s="86" t="str">
        <f t="shared" si="4"/>
        <v xml:space="preserve"> </v>
      </c>
      <c r="Z14" s="91"/>
    </row>
    <row r="15" spans="1:29" ht="21" customHeight="1">
      <c r="A15" s="5">
        <v>7</v>
      </c>
      <c r="B15" s="155"/>
      <c r="C15" s="5"/>
      <c r="D15" s="98"/>
      <c r="E15" s="99"/>
      <c r="F15" s="98"/>
      <c r="G15" s="99"/>
      <c r="H15" s="46"/>
      <c r="I15" s="46"/>
      <c r="J15" s="46"/>
      <c r="K15" s="47"/>
      <c r="L15" s="48"/>
      <c r="M15" s="49"/>
      <c r="N15" s="47"/>
      <c r="O15" s="48"/>
      <c r="P15" s="49"/>
      <c r="Q15" s="50"/>
      <c r="R15" s="50"/>
      <c r="S15" s="42">
        <f t="shared" si="7"/>
        <v>0</v>
      </c>
      <c r="T15" s="42"/>
      <c r="U15" s="44"/>
      <c r="V15" s="38" t="str">
        <f t="shared" si="2"/>
        <v/>
      </c>
      <c r="W15" s="180" t="str">
        <f t="shared" si="5"/>
        <v/>
      </c>
      <c r="X15" s="86" t="str">
        <f t="shared" si="6"/>
        <v xml:space="preserve"> </v>
      </c>
      <c r="Y15" s="86" t="str">
        <f t="shared" si="4"/>
        <v xml:space="preserve"> </v>
      </c>
      <c r="Z15" s="91"/>
    </row>
    <row r="16" spans="1:29" ht="21" customHeight="1">
      <c r="A16" s="5">
        <v>8</v>
      </c>
      <c r="B16" s="155"/>
      <c r="C16" s="5"/>
      <c r="D16" s="98"/>
      <c r="E16" s="99"/>
      <c r="F16" s="98"/>
      <c r="G16" s="99"/>
      <c r="H16" s="46"/>
      <c r="I16" s="46"/>
      <c r="J16" s="46"/>
      <c r="K16" s="47"/>
      <c r="L16" s="48"/>
      <c r="M16" s="49"/>
      <c r="N16" s="47"/>
      <c r="O16" s="48"/>
      <c r="P16" s="49"/>
      <c r="Q16" s="50"/>
      <c r="R16" s="50"/>
      <c r="S16" s="42">
        <f t="shared" si="7"/>
        <v>0</v>
      </c>
      <c r="T16" s="42"/>
      <c r="U16" s="44"/>
      <c r="V16" s="38" t="str">
        <f t="shared" si="2"/>
        <v/>
      </c>
      <c r="W16" s="180" t="str">
        <f t="shared" ref="W16:W33" si="8">IF(ISBLANK(Q16),"",X16*S16)</f>
        <v/>
      </c>
      <c r="X16" s="86" t="str">
        <f t="shared" si="6"/>
        <v xml:space="preserve"> </v>
      </c>
      <c r="Y16" s="86" t="str">
        <f t="shared" si="4"/>
        <v xml:space="preserve"> </v>
      </c>
      <c r="Z16" s="91"/>
    </row>
    <row r="17" spans="1:29" ht="21" customHeight="1">
      <c r="A17" s="5">
        <v>9</v>
      </c>
      <c r="B17" s="155"/>
      <c r="C17" s="5"/>
      <c r="D17" s="98"/>
      <c r="E17" s="99"/>
      <c r="F17" s="98"/>
      <c r="G17" s="99"/>
      <c r="H17" s="46"/>
      <c r="I17" s="46"/>
      <c r="J17" s="46"/>
      <c r="K17" s="47"/>
      <c r="L17" s="48"/>
      <c r="M17" s="49"/>
      <c r="N17" s="47"/>
      <c r="O17" s="48"/>
      <c r="P17" s="49"/>
      <c r="Q17" s="50"/>
      <c r="R17" s="50"/>
      <c r="S17" s="42">
        <f t="shared" si="7"/>
        <v>0</v>
      </c>
      <c r="T17" s="42"/>
      <c r="U17" s="44"/>
      <c r="V17" s="38" t="str">
        <f t="shared" si="2"/>
        <v/>
      </c>
      <c r="W17" s="180" t="str">
        <f t="shared" si="8"/>
        <v/>
      </c>
      <c r="X17" s="86" t="str">
        <f t="shared" si="6"/>
        <v xml:space="preserve"> </v>
      </c>
      <c r="Y17" s="86" t="str">
        <f t="shared" si="4"/>
        <v xml:space="preserve"> </v>
      </c>
      <c r="Z17" s="91"/>
    </row>
    <row r="18" spans="1:29" ht="21" customHeight="1">
      <c r="A18" s="5">
        <v>10</v>
      </c>
      <c r="B18" s="155"/>
      <c r="C18" s="5"/>
      <c r="D18" s="98"/>
      <c r="E18" s="99"/>
      <c r="F18" s="98"/>
      <c r="G18" s="99"/>
      <c r="H18" s="46"/>
      <c r="I18" s="46"/>
      <c r="J18" s="46"/>
      <c r="K18" s="47"/>
      <c r="L18" s="48"/>
      <c r="M18" s="49"/>
      <c r="N18" s="47"/>
      <c r="O18" s="48"/>
      <c r="P18" s="49"/>
      <c r="Q18" s="50"/>
      <c r="R18" s="50"/>
      <c r="S18" s="42">
        <f t="shared" si="7"/>
        <v>0</v>
      </c>
      <c r="T18" s="42"/>
      <c r="U18" s="44"/>
      <c r="V18" s="38" t="str">
        <f t="shared" si="2"/>
        <v/>
      </c>
      <c r="W18" s="180" t="str">
        <f t="shared" si="8"/>
        <v/>
      </c>
      <c r="X18" s="86" t="str">
        <f t="shared" si="6"/>
        <v xml:space="preserve"> </v>
      </c>
      <c r="Y18" s="86" t="str">
        <f t="shared" si="4"/>
        <v xml:space="preserve"> </v>
      </c>
      <c r="Z18" s="91"/>
    </row>
    <row r="19" spans="1:29" ht="21" customHeight="1">
      <c r="A19" s="5">
        <v>11</v>
      </c>
      <c r="B19" s="155"/>
      <c r="C19" s="5"/>
      <c r="D19" s="98"/>
      <c r="E19" s="99"/>
      <c r="F19" s="98"/>
      <c r="G19" s="99"/>
      <c r="H19" s="46"/>
      <c r="I19" s="46"/>
      <c r="J19" s="46"/>
      <c r="K19" s="47"/>
      <c r="L19" s="48"/>
      <c r="M19" s="49"/>
      <c r="N19" s="47"/>
      <c r="O19" s="48"/>
      <c r="P19" s="49"/>
      <c r="Q19" s="50"/>
      <c r="R19" s="50"/>
      <c r="S19" s="42">
        <f t="shared" si="7"/>
        <v>0</v>
      </c>
      <c r="T19" s="42"/>
      <c r="U19" s="44"/>
      <c r="V19" s="38" t="str">
        <f t="shared" si="2"/>
        <v/>
      </c>
      <c r="W19" s="180" t="str">
        <f t="shared" si="8"/>
        <v/>
      </c>
      <c r="X19" s="86" t="str">
        <f t="shared" si="6"/>
        <v xml:space="preserve"> </v>
      </c>
      <c r="Y19" s="86" t="str">
        <f t="shared" si="4"/>
        <v xml:space="preserve"> </v>
      </c>
      <c r="Z19" s="91"/>
    </row>
    <row r="20" spans="1:29" ht="21" customHeight="1">
      <c r="A20" s="5">
        <v>12</v>
      </c>
      <c r="B20" s="155"/>
      <c r="C20" s="5"/>
      <c r="D20" s="98"/>
      <c r="E20" s="99"/>
      <c r="F20" s="98"/>
      <c r="G20" s="99"/>
      <c r="H20" s="46"/>
      <c r="I20" s="46"/>
      <c r="J20" s="46"/>
      <c r="K20" s="47"/>
      <c r="L20" s="48"/>
      <c r="M20" s="49"/>
      <c r="N20" s="47"/>
      <c r="O20" s="48"/>
      <c r="P20" s="49"/>
      <c r="Q20" s="50"/>
      <c r="R20" s="50"/>
      <c r="S20" s="42">
        <f t="shared" si="7"/>
        <v>0</v>
      </c>
      <c r="T20" s="42"/>
      <c r="U20" s="44"/>
      <c r="V20" s="38" t="str">
        <f t="shared" si="2"/>
        <v/>
      </c>
      <c r="W20" s="180" t="str">
        <f t="shared" si="8"/>
        <v/>
      </c>
      <c r="X20" s="86" t="str">
        <f t="shared" si="6"/>
        <v xml:space="preserve"> </v>
      </c>
      <c r="Y20" s="86" t="str">
        <f t="shared" si="4"/>
        <v xml:space="preserve"> </v>
      </c>
      <c r="Z20" s="91"/>
    </row>
    <row r="21" spans="1:29" ht="21" customHeight="1">
      <c r="A21" s="5">
        <v>13</v>
      </c>
      <c r="B21" s="155"/>
      <c r="C21" s="5"/>
      <c r="D21" s="98"/>
      <c r="E21" s="99"/>
      <c r="F21" s="98"/>
      <c r="G21" s="99"/>
      <c r="H21" s="46"/>
      <c r="I21" s="46"/>
      <c r="J21" s="46"/>
      <c r="K21" s="47"/>
      <c r="L21" s="48"/>
      <c r="M21" s="49"/>
      <c r="N21" s="47"/>
      <c r="O21" s="48"/>
      <c r="P21" s="49"/>
      <c r="Q21" s="50"/>
      <c r="R21" s="50"/>
      <c r="S21" s="42">
        <f t="shared" si="7"/>
        <v>0</v>
      </c>
      <c r="T21" s="42"/>
      <c r="U21" s="44"/>
      <c r="V21" s="38" t="str">
        <f t="shared" si="2"/>
        <v/>
      </c>
      <c r="W21" s="180" t="str">
        <f t="shared" si="8"/>
        <v/>
      </c>
      <c r="X21" s="86" t="str">
        <f t="shared" si="6"/>
        <v xml:space="preserve"> </v>
      </c>
      <c r="Y21" s="86" t="str">
        <f t="shared" si="4"/>
        <v xml:space="preserve"> </v>
      </c>
      <c r="Z21" s="91"/>
    </row>
    <row r="22" spans="1:29" ht="21" customHeight="1">
      <c r="A22" s="5">
        <v>14</v>
      </c>
      <c r="B22" s="155"/>
      <c r="C22" s="5"/>
      <c r="D22" s="98"/>
      <c r="E22" s="99"/>
      <c r="F22" s="98"/>
      <c r="G22" s="99"/>
      <c r="H22" s="46"/>
      <c r="I22" s="46"/>
      <c r="J22" s="46"/>
      <c r="K22" s="47"/>
      <c r="L22" s="48"/>
      <c r="M22" s="49"/>
      <c r="N22" s="47"/>
      <c r="O22" s="48"/>
      <c r="P22" s="49"/>
      <c r="Q22" s="50"/>
      <c r="R22" s="50"/>
      <c r="S22" s="42">
        <f t="shared" si="7"/>
        <v>0</v>
      </c>
      <c r="T22" s="42"/>
      <c r="U22" s="44"/>
      <c r="V22" s="38" t="str">
        <f t="shared" si="2"/>
        <v/>
      </c>
      <c r="W22" s="180" t="str">
        <f t="shared" si="8"/>
        <v/>
      </c>
      <c r="X22" s="86" t="str">
        <f t="shared" si="6"/>
        <v xml:space="preserve"> </v>
      </c>
      <c r="Y22" s="86" t="str">
        <f t="shared" si="4"/>
        <v xml:space="preserve"> </v>
      </c>
      <c r="Z22" s="91"/>
    </row>
    <row r="23" spans="1:29" ht="21" customHeight="1">
      <c r="A23" s="5">
        <v>15</v>
      </c>
      <c r="B23" s="155"/>
      <c r="C23" s="5"/>
      <c r="D23" s="98"/>
      <c r="E23" s="99"/>
      <c r="F23" s="98"/>
      <c r="G23" s="99"/>
      <c r="H23" s="46"/>
      <c r="I23" s="46"/>
      <c r="J23" s="46"/>
      <c r="K23" s="47"/>
      <c r="L23" s="48"/>
      <c r="M23" s="49"/>
      <c r="N23" s="47"/>
      <c r="O23" s="48"/>
      <c r="P23" s="49"/>
      <c r="Q23" s="50"/>
      <c r="R23" s="50"/>
      <c r="S23" s="42">
        <f t="shared" si="7"/>
        <v>0</v>
      </c>
      <c r="T23" s="42"/>
      <c r="U23" s="44"/>
      <c r="V23" s="38" t="str">
        <f t="shared" si="2"/>
        <v/>
      </c>
      <c r="W23" s="180" t="str">
        <f t="shared" si="8"/>
        <v/>
      </c>
      <c r="X23" s="86" t="str">
        <f t="shared" si="6"/>
        <v xml:space="preserve"> </v>
      </c>
      <c r="Y23" s="86" t="str">
        <f t="shared" si="4"/>
        <v xml:space="preserve"> </v>
      </c>
      <c r="Z23" s="91"/>
    </row>
    <row r="24" spans="1:29" ht="21" customHeight="1">
      <c r="A24" s="5">
        <v>16</v>
      </c>
      <c r="B24" s="155"/>
      <c r="C24" s="5"/>
      <c r="D24" s="98"/>
      <c r="E24" s="99"/>
      <c r="F24" s="98"/>
      <c r="G24" s="99"/>
      <c r="H24" s="46"/>
      <c r="I24" s="46"/>
      <c r="J24" s="46"/>
      <c r="K24" s="47"/>
      <c r="L24" s="48"/>
      <c r="M24" s="49"/>
      <c r="N24" s="47"/>
      <c r="O24" s="48"/>
      <c r="P24" s="49"/>
      <c r="Q24" s="50"/>
      <c r="R24" s="50"/>
      <c r="S24" s="42">
        <f t="shared" ref="S24:S29" si="9">N24-K24</f>
        <v>0</v>
      </c>
      <c r="T24" s="42"/>
      <c r="U24" s="44"/>
      <c r="V24" s="38" t="str">
        <f t="shared" ref="V24:V29" si="10">IF(ISBLANK(U24),"",S24*Y24)</f>
        <v/>
      </c>
      <c r="W24" s="180" t="str">
        <f t="shared" ref="W24:W29" si="11">IF(ISBLANK(Q24),"",X24*S24)</f>
        <v/>
      </c>
      <c r="X24" s="92" t="str">
        <f t="shared" ref="X24:X29" si="12">IF(ISBLANK(Q24)," ",VLOOKUP(Q24,$Z$6:$AA$7,2,TRUE))</f>
        <v xml:space="preserve"> </v>
      </c>
      <c r="Y24" s="92" t="str">
        <f t="shared" ref="Y24:Y29" si="13">IF(ISBLANK(U24)," ",VLOOKUP(U24,$AB$6:$AC$7,2,TRUE))</f>
        <v xml:space="preserve"> </v>
      </c>
      <c r="Z24" s="91"/>
      <c r="AA24" s="92"/>
      <c r="AB24" s="92"/>
      <c r="AC24" s="92"/>
    </row>
    <row r="25" spans="1:29" ht="21" customHeight="1">
      <c r="A25" s="5">
        <v>17</v>
      </c>
      <c r="B25" s="155"/>
      <c r="C25" s="5"/>
      <c r="D25" s="98"/>
      <c r="E25" s="99"/>
      <c r="F25" s="98"/>
      <c r="G25" s="99"/>
      <c r="H25" s="46"/>
      <c r="I25" s="46"/>
      <c r="J25" s="46"/>
      <c r="K25" s="47"/>
      <c r="L25" s="48"/>
      <c r="M25" s="49"/>
      <c r="N25" s="47"/>
      <c r="O25" s="48"/>
      <c r="P25" s="49"/>
      <c r="Q25" s="50"/>
      <c r="R25" s="50"/>
      <c r="S25" s="42">
        <f t="shared" si="9"/>
        <v>0</v>
      </c>
      <c r="T25" s="42"/>
      <c r="U25" s="44"/>
      <c r="V25" s="38" t="str">
        <f t="shared" si="10"/>
        <v/>
      </c>
      <c r="W25" s="180" t="str">
        <f t="shared" si="11"/>
        <v/>
      </c>
      <c r="X25" s="92" t="str">
        <f t="shared" si="12"/>
        <v xml:space="preserve"> </v>
      </c>
      <c r="Y25" s="92" t="str">
        <f t="shared" si="13"/>
        <v xml:space="preserve"> </v>
      </c>
      <c r="Z25" s="91"/>
      <c r="AA25" s="92"/>
      <c r="AB25" s="92"/>
      <c r="AC25" s="92"/>
    </row>
    <row r="26" spans="1:29" ht="21" customHeight="1">
      <c r="A26" s="5">
        <v>18</v>
      </c>
      <c r="B26" s="155"/>
      <c r="C26" s="5"/>
      <c r="D26" s="98"/>
      <c r="E26" s="99"/>
      <c r="F26" s="98"/>
      <c r="G26" s="99"/>
      <c r="H26" s="46"/>
      <c r="I26" s="46"/>
      <c r="J26" s="46"/>
      <c r="K26" s="47"/>
      <c r="L26" s="48"/>
      <c r="M26" s="49"/>
      <c r="N26" s="47"/>
      <c r="O26" s="48"/>
      <c r="P26" s="49"/>
      <c r="Q26" s="50"/>
      <c r="R26" s="50"/>
      <c r="S26" s="42">
        <f t="shared" si="9"/>
        <v>0</v>
      </c>
      <c r="T26" s="42"/>
      <c r="U26" s="44"/>
      <c r="V26" s="38" t="str">
        <f t="shared" si="10"/>
        <v/>
      </c>
      <c r="W26" s="180" t="str">
        <f t="shared" si="11"/>
        <v/>
      </c>
      <c r="X26" s="92" t="str">
        <f t="shared" si="12"/>
        <v xml:space="preserve"> </v>
      </c>
      <c r="Y26" s="92" t="str">
        <f t="shared" si="13"/>
        <v xml:space="preserve"> </v>
      </c>
      <c r="Z26" s="91"/>
      <c r="AA26" s="92"/>
      <c r="AB26" s="92"/>
      <c r="AC26" s="92"/>
    </row>
    <row r="27" spans="1:29" ht="21" customHeight="1">
      <c r="A27" s="5">
        <v>19</v>
      </c>
      <c r="B27" s="155"/>
      <c r="C27" s="5"/>
      <c r="D27" s="98"/>
      <c r="E27" s="99"/>
      <c r="F27" s="98"/>
      <c r="G27" s="99"/>
      <c r="H27" s="46"/>
      <c r="I27" s="46"/>
      <c r="J27" s="46"/>
      <c r="K27" s="47"/>
      <c r="L27" s="48"/>
      <c r="M27" s="49"/>
      <c r="N27" s="47"/>
      <c r="O27" s="48"/>
      <c r="P27" s="49"/>
      <c r="Q27" s="50"/>
      <c r="R27" s="50"/>
      <c r="S27" s="42">
        <f t="shared" si="9"/>
        <v>0</v>
      </c>
      <c r="T27" s="42"/>
      <c r="U27" s="44"/>
      <c r="V27" s="38" t="str">
        <f t="shared" si="10"/>
        <v/>
      </c>
      <c r="W27" s="180" t="str">
        <f t="shared" si="11"/>
        <v/>
      </c>
      <c r="X27" s="92" t="str">
        <f t="shared" si="12"/>
        <v xml:space="preserve"> </v>
      </c>
      <c r="Y27" s="92" t="str">
        <f t="shared" si="13"/>
        <v xml:space="preserve"> </v>
      </c>
      <c r="Z27" s="91"/>
      <c r="AA27" s="92"/>
      <c r="AB27" s="92"/>
      <c r="AC27" s="92"/>
    </row>
    <row r="28" spans="1:29" ht="21" customHeight="1">
      <c r="A28" s="5">
        <v>20</v>
      </c>
      <c r="B28" s="155"/>
      <c r="C28" s="5"/>
      <c r="D28" s="98"/>
      <c r="E28" s="99"/>
      <c r="F28" s="98"/>
      <c r="G28" s="99"/>
      <c r="H28" s="46"/>
      <c r="I28" s="46"/>
      <c r="J28" s="46"/>
      <c r="K28" s="47"/>
      <c r="L28" s="48"/>
      <c r="M28" s="49"/>
      <c r="N28" s="47"/>
      <c r="O28" s="48"/>
      <c r="P28" s="49"/>
      <c r="Q28" s="50"/>
      <c r="R28" s="50"/>
      <c r="S28" s="42">
        <f t="shared" si="9"/>
        <v>0</v>
      </c>
      <c r="T28" s="42"/>
      <c r="U28" s="44"/>
      <c r="V28" s="38" t="str">
        <f t="shared" si="10"/>
        <v/>
      </c>
      <c r="W28" s="180" t="str">
        <f t="shared" si="11"/>
        <v/>
      </c>
      <c r="X28" s="92" t="str">
        <f t="shared" si="12"/>
        <v xml:space="preserve"> </v>
      </c>
      <c r="Y28" s="92" t="str">
        <f t="shared" si="13"/>
        <v xml:space="preserve"> </v>
      </c>
      <c r="Z28" s="91"/>
      <c r="AA28" s="92"/>
      <c r="AB28" s="92"/>
      <c r="AC28" s="92"/>
    </row>
    <row r="29" spans="1:29" ht="21" customHeight="1">
      <c r="A29" s="5">
        <v>21</v>
      </c>
      <c r="B29" s="155"/>
      <c r="C29" s="5"/>
      <c r="D29" s="98"/>
      <c r="E29" s="99"/>
      <c r="F29" s="98"/>
      <c r="G29" s="99"/>
      <c r="H29" s="46"/>
      <c r="I29" s="46"/>
      <c r="J29" s="46"/>
      <c r="K29" s="47"/>
      <c r="L29" s="48"/>
      <c r="M29" s="49"/>
      <c r="N29" s="47"/>
      <c r="O29" s="48"/>
      <c r="P29" s="49"/>
      <c r="Q29" s="50"/>
      <c r="R29" s="50"/>
      <c r="S29" s="42">
        <f t="shared" si="9"/>
        <v>0</v>
      </c>
      <c r="T29" s="42"/>
      <c r="U29" s="44"/>
      <c r="V29" s="38" t="str">
        <f t="shared" si="10"/>
        <v/>
      </c>
      <c r="W29" s="180" t="str">
        <f t="shared" si="11"/>
        <v/>
      </c>
      <c r="X29" s="92" t="str">
        <f t="shared" si="12"/>
        <v xml:space="preserve"> </v>
      </c>
      <c r="Y29" s="92" t="str">
        <f t="shared" si="13"/>
        <v xml:space="preserve"> </v>
      </c>
      <c r="Z29" s="91"/>
      <c r="AA29" s="92"/>
      <c r="AB29" s="92"/>
      <c r="AC29" s="92"/>
    </row>
    <row r="30" spans="1:29" ht="21" customHeight="1">
      <c r="A30" s="5">
        <v>22</v>
      </c>
      <c r="B30" s="155"/>
      <c r="C30" s="5"/>
      <c r="D30" s="98"/>
      <c r="E30" s="99"/>
      <c r="F30" s="98"/>
      <c r="G30" s="99"/>
      <c r="H30" s="46"/>
      <c r="I30" s="46"/>
      <c r="J30" s="46"/>
      <c r="K30" s="47"/>
      <c r="L30" s="48"/>
      <c r="M30" s="49"/>
      <c r="N30" s="47"/>
      <c r="O30" s="48"/>
      <c r="P30" s="49"/>
      <c r="Q30" s="50"/>
      <c r="R30" s="50"/>
      <c r="S30" s="42">
        <f t="shared" ref="S30:S32" si="14">N30-K30</f>
        <v>0</v>
      </c>
      <c r="T30" s="42"/>
      <c r="U30" s="44"/>
      <c r="V30" s="38" t="str">
        <f t="shared" ref="V30:V32" si="15">IF(ISBLANK(U30),"",S30*Y30)</f>
        <v/>
      </c>
      <c r="W30" s="180" t="str">
        <f t="shared" ref="W30:W32" si="16">IF(ISBLANK(Q30),"",X30*S30)</f>
        <v/>
      </c>
      <c r="X30" s="92" t="str">
        <f t="shared" ref="X30:X32" si="17">IF(ISBLANK(Q30)," ",VLOOKUP(Q30,$Z$6:$AA$7,2,TRUE))</f>
        <v xml:space="preserve"> </v>
      </c>
      <c r="Y30" s="92" t="str">
        <f t="shared" ref="Y30:Y32" si="18">IF(ISBLANK(U30)," ",VLOOKUP(U30,$AB$6:$AC$7,2,TRUE))</f>
        <v xml:space="preserve"> </v>
      </c>
      <c r="Z30" s="91"/>
      <c r="AA30" s="92"/>
      <c r="AB30" s="92"/>
      <c r="AC30" s="92"/>
    </row>
    <row r="31" spans="1:29" ht="21" customHeight="1">
      <c r="A31" s="5">
        <v>23</v>
      </c>
      <c r="B31" s="155"/>
      <c r="C31" s="5"/>
      <c r="D31" s="98"/>
      <c r="E31" s="99"/>
      <c r="F31" s="98"/>
      <c r="G31" s="99"/>
      <c r="H31" s="46"/>
      <c r="I31" s="46"/>
      <c r="J31" s="46"/>
      <c r="K31" s="47"/>
      <c r="L31" s="48"/>
      <c r="M31" s="49"/>
      <c r="N31" s="47"/>
      <c r="O31" s="48"/>
      <c r="P31" s="49"/>
      <c r="Q31" s="50"/>
      <c r="R31" s="50"/>
      <c r="S31" s="42">
        <f t="shared" si="14"/>
        <v>0</v>
      </c>
      <c r="T31" s="42"/>
      <c r="U31" s="44"/>
      <c r="V31" s="38" t="str">
        <f t="shared" si="15"/>
        <v/>
      </c>
      <c r="W31" s="180" t="str">
        <f t="shared" si="16"/>
        <v/>
      </c>
      <c r="X31" s="92" t="str">
        <f t="shared" si="17"/>
        <v xml:space="preserve"> </v>
      </c>
      <c r="Y31" s="92" t="str">
        <f t="shared" si="18"/>
        <v xml:space="preserve"> </v>
      </c>
      <c r="Z31" s="91"/>
      <c r="AA31" s="92"/>
      <c r="AB31" s="92"/>
      <c r="AC31" s="92"/>
    </row>
    <row r="32" spans="1:29" ht="21" customHeight="1">
      <c r="A32" s="5">
        <v>24</v>
      </c>
      <c r="B32" s="155"/>
      <c r="C32" s="5"/>
      <c r="D32" s="98"/>
      <c r="E32" s="99"/>
      <c r="F32" s="98"/>
      <c r="G32" s="99"/>
      <c r="H32" s="46"/>
      <c r="I32" s="46"/>
      <c r="J32" s="46"/>
      <c r="K32" s="47"/>
      <c r="L32" s="48"/>
      <c r="M32" s="49"/>
      <c r="N32" s="47"/>
      <c r="O32" s="48"/>
      <c r="P32" s="49"/>
      <c r="Q32" s="50"/>
      <c r="R32" s="50"/>
      <c r="S32" s="42">
        <f t="shared" si="14"/>
        <v>0</v>
      </c>
      <c r="T32" s="42"/>
      <c r="U32" s="44"/>
      <c r="V32" s="38" t="str">
        <f t="shared" si="15"/>
        <v/>
      </c>
      <c r="W32" s="180" t="str">
        <f t="shared" si="16"/>
        <v/>
      </c>
      <c r="X32" s="92" t="str">
        <f t="shared" si="17"/>
        <v xml:space="preserve"> </v>
      </c>
      <c r="Y32" s="92" t="str">
        <f t="shared" si="18"/>
        <v xml:space="preserve"> </v>
      </c>
      <c r="Z32" s="91"/>
      <c r="AA32" s="92"/>
      <c r="AB32" s="92"/>
      <c r="AC32" s="92"/>
    </row>
    <row r="33" spans="1:26" ht="21" customHeight="1" thickBot="1">
      <c r="A33" s="6">
        <v>25</v>
      </c>
      <c r="B33" s="156"/>
      <c r="C33" s="6"/>
      <c r="D33" s="110"/>
      <c r="E33" s="111"/>
      <c r="F33" s="110"/>
      <c r="G33" s="111"/>
      <c r="H33" s="51"/>
      <c r="I33" s="51"/>
      <c r="J33" s="51"/>
      <c r="K33" s="52"/>
      <c r="L33" s="53"/>
      <c r="M33" s="54"/>
      <c r="N33" s="52"/>
      <c r="O33" s="53"/>
      <c r="P33" s="54"/>
      <c r="Q33" s="55"/>
      <c r="R33" s="55"/>
      <c r="S33" s="42">
        <f t="shared" si="7"/>
        <v>0</v>
      </c>
      <c r="T33" s="43"/>
      <c r="U33" s="45"/>
      <c r="V33" s="39" t="str">
        <f t="shared" si="2"/>
        <v/>
      </c>
      <c r="W33" s="181" t="str">
        <f t="shared" si="8"/>
        <v/>
      </c>
      <c r="X33" s="86" t="str">
        <f t="shared" si="6"/>
        <v xml:space="preserve"> </v>
      </c>
      <c r="Y33" s="86" t="str">
        <f t="shared" si="4"/>
        <v xml:space="preserve"> </v>
      </c>
      <c r="Z33" s="91"/>
    </row>
    <row r="34" spans="1:26" ht="24" thickBot="1">
      <c r="A34" s="20"/>
      <c r="D34" s="112"/>
      <c r="E34" s="112"/>
      <c r="F34" s="112"/>
      <c r="G34" s="112"/>
      <c r="Q34" s="150" t="s">
        <v>42</v>
      </c>
      <c r="R34" s="151"/>
      <c r="S34" s="151"/>
      <c r="T34" s="35"/>
      <c r="U34" s="35"/>
      <c r="V34" s="40"/>
      <c r="W34" s="182">
        <f>SUM(W7:W33)</f>
        <v>0</v>
      </c>
      <c r="Z34" s="91"/>
    </row>
    <row r="35" spans="1:26">
      <c r="A35" s="97" t="s">
        <v>50</v>
      </c>
      <c r="B35" s="97"/>
      <c r="C35" s="97"/>
      <c r="D35" s="97"/>
      <c r="E35" s="97"/>
      <c r="G35" s="2" t="s">
        <v>15</v>
      </c>
      <c r="H35" s="11" t="s">
        <v>16</v>
      </c>
      <c r="I35" s="11" t="s">
        <v>17</v>
      </c>
      <c r="J35" s="12"/>
      <c r="K35" s="14"/>
      <c r="L35" s="14"/>
      <c r="M35" s="14"/>
      <c r="N35" s="14"/>
    </row>
    <row r="36" spans="1:26" ht="15" thickBot="1">
      <c r="A36" s="97"/>
      <c r="B36" s="97"/>
      <c r="C36" s="97"/>
      <c r="D36" s="97"/>
      <c r="E36" s="97"/>
      <c r="G36" s="2" t="s">
        <v>7</v>
      </c>
      <c r="H36" s="11" t="s">
        <v>9</v>
      </c>
      <c r="I36" s="11" t="s">
        <v>51</v>
      </c>
      <c r="J36" s="11" t="s">
        <v>10</v>
      </c>
      <c r="K36" s="15"/>
      <c r="L36" s="15"/>
      <c r="M36" s="15"/>
      <c r="N36" s="15"/>
      <c r="Q36" s="3"/>
    </row>
    <row r="37" spans="1:26">
      <c r="A37" s="97"/>
      <c r="B37" s="97"/>
      <c r="C37" s="97"/>
      <c r="D37" s="97"/>
      <c r="E37" s="97"/>
      <c r="G37" s="13"/>
      <c r="H37" s="36" t="s">
        <v>11</v>
      </c>
      <c r="I37" s="109" t="s">
        <v>52</v>
      </c>
      <c r="J37" s="109"/>
      <c r="K37" s="16"/>
      <c r="L37" s="16"/>
      <c r="M37" s="113" t="s">
        <v>49</v>
      </c>
      <c r="N37" s="114"/>
      <c r="O37" s="115"/>
      <c r="P37" s="129" t="s">
        <v>54</v>
      </c>
      <c r="Q37" s="129"/>
      <c r="R37" s="129"/>
      <c r="S37" s="129"/>
      <c r="T37" s="129"/>
      <c r="U37" s="129"/>
      <c r="V37" s="129"/>
      <c r="W37" s="130"/>
    </row>
    <row r="38" spans="1:26">
      <c r="A38" s="20"/>
      <c r="G38" s="9" t="s">
        <v>8</v>
      </c>
      <c r="H38" s="10" t="s">
        <v>12</v>
      </c>
      <c r="I38" s="10" t="s">
        <v>13</v>
      </c>
      <c r="J38" s="10" t="s">
        <v>14</v>
      </c>
      <c r="K38" s="15"/>
      <c r="L38" s="15"/>
      <c r="M38" s="116"/>
      <c r="N38" s="117"/>
      <c r="O38" s="118"/>
      <c r="P38" s="131"/>
      <c r="Q38" s="131"/>
      <c r="R38" s="131"/>
      <c r="S38" s="131"/>
      <c r="T38" s="131"/>
      <c r="U38" s="131"/>
      <c r="V38" s="131"/>
      <c r="W38" s="132"/>
    </row>
    <row r="39" spans="1:26" ht="15" thickBot="1">
      <c r="A39" s="20"/>
      <c r="D39" s="125" t="s">
        <v>4</v>
      </c>
      <c r="E39" s="125"/>
      <c r="F39" s="125"/>
      <c r="G39" s="125"/>
      <c r="H39" s="125"/>
      <c r="I39" s="125"/>
      <c r="M39" s="119"/>
      <c r="N39" s="120"/>
      <c r="O39" s="121"/>
      <c r="P39" s="133"/>
      <c r="Q39" s="133"/>
      <c r="R39" s="133"/>
      <c r="S39" s="133"/>
      <c r="T39" s="133"/>
      <c r="U39" s="133"/>
      <c r="V39" s="133"/>
      <c r="W39" s="134"/>
    </row>
    <row r="40" spans="1:26">
      <c r="A40" s="20"/>
      <c r="D40" s="125"/>
      <c r="E40" s="125"/>
      <c r="F40" s="125"/>
      <c r="G40" s="125"/>
      <c r="H40" s="125"/>
      <c r="I40" s="125"/>
    </row>
    <row r="41" spans="1:26" ht="41.25" customHeight="1">
      <c r="A41" s="20"/>
      <c r="F41" s="137" t="s">
        <v>55</v>
      </c>
      <c r="G41" s="138"/>
      <c r="H41" s="138"/>
      <c r="I41" s="139"/>
      <c r="J41" s="126" t="s">
        <v>56</v>
      </c>
      <c r="K41" s="127"/>
      <c r="L41" s="127"/>
      <c r="M41" s="127"/>
      <c r="N41" s="127"/>
      <c r="O41" s="127"/>
      <c r="P41" s="128"/>
    </row>
    <row r="42" spans="1:26" ht="20">
      <c r="A42" s="20"/>
      <c r="F42" s="93" t="s">
        <v>5</v>
      </c>
      <c r="G42" s="122" t="s">
        <v>46</v>
      </c>
      <c r="H42" s="123"/>
      <c r="I42" s="124"/>
      <c r="J42" s="34" t="s">
        <v>5</v>
      </c>
      <c r="K42" s="140" t="s">
        <v>46</v>
      </c>
      <c r="L42" s="141"/>
      <c r="M42" s="141"/>
      <c r="N42" s="142"/>
      <c r="O42" s="4"/>
      <c r="P42" s="94"/>
    </row>
    <row r="43" spans="1:26" ht="44" customHeight="1">
      <c r="A43" s="20"/>
      <c r="F43" s="93" t="s">
        <v>6</v>
      </c>
      <c r="G43" s="106" t="s">
        <v>57</v>
      </c>
      <c r="H43" s="135"/>
      <c r="I43" s="136"/>
      <c r="J43" s="34" t="s">
        <v>6</v>
      </c>
      <c r="K43" s="106" t="s">
        <v>58</v>
      </c>
      <c r="L43" s="107"/>
      <c r="M43" s="107"/>
      <c r="N43" s="108"/>
      <c r="O43" s="95"/>
      <c r="P43" s="96"/>
    </row>
    <row r="44" spans="1:26">
      <c r="A44" s="20"/>
    </row>
    <row r="45" spans="1:26">
      <c r="A45" s="20"/>
    </row>
    <row r="46" spans="1:26">
      <c r="A46" s="20"/>
      <c r="D46" s="7"/>
    </row>
    <row r="47" spans="1:26">
      <c r="A47" s="20"/>
      <c r="D47" s="8"/>
    </row>
    <row r="48" spans="1:26">
      <c r="A48" s="20"/>
      <c r="D48" s="7"/>
    </row>
    <row r="49" spans="1:1">
      <c r="A49" s="20"/>
    </row>
    <row r="50" spans="1:1">
      <c r="A50" s="20"/>
    </row>
  </sheetData>
  <sheetProtection password="CA4D" sheet="1" objects="1" scenarios="1" selectLockedCells="1"/>
  <mergeCells count="84">
    <mergeCell ref="D32:E32"/>
    <mergeCell ref="F32:G32"/>
    <mergeCell ref="D29:E29"/>
    <mergeCell ref="F29:G29"/>
    <mergeCell ref="D30:E30"/>
    <mergeCell ref="F30:G30"/>
    <mergeCell ref="D31:E31"/>
    <mergeCell ref="F31:G31"/>
    <mergeCell ref="B7:B10"/>
    <mergeCell ref="B11:B33"/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  <mergeCell ref="D6:E6"/>
    <mergeCell ref="R4:S4"/>
    <mergeCell ref="Q34:S34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K43:N43"/>
    <mergeCell ref="I37:J37"/>
    <mergeCell ref="D33:E33"/>
    <mergeCell ref="F33:G33"/>
    <mergeCell ref="D34:E34"/>
    <mergeCell ref="F34:G34"/>
    <mergeCell ref="M37:O39"/>
    <mergeCell ref="G42:I42"/>
    <mergeCell ref="D39:I40"/>
    <mergeCell ref="J41:P41"/>
    <mergeCell ref="P37:W39"/>
    <mergeCell ref="G43:I43"/>
    <mergeCell ref="F41:I41"/>
    <mergeCell ref="K42:N42"/>
    <mergeCell ref="D14:E14"/>
    <mergeCell ref="D9:E9"/>
    <mergeCell ref="F9:G9"/>
    <mergeCell ref="D10:E10"/>
    <mergeCell ref="F10:G10"/>
    <mergeCell ref="D11:E11"/>
    <mergeCell ref="F11:G11"/>
    <mergeCell ref="F14:G14"/>
    <mergeCell ref="F16:G16"/>
    <mergeCell ref="D18:E18"/>
    <mergeCell ref="F18:G18"/>
    <mergeCell ref="D19:E19"/>
    <mergeCell ref="D15:E15"/>
    <mergeCell ref="A35:E37"/>
    <mergeCell ref="D22:E22"/>
    <mergeCell ref="D17:E17"/>
    <mergeCell ref="F17:G17"/>
    <mergeCell ref="F21:G21"/>
    <mergeCell ref="F20:G20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</mergeCells>
  <phoneticPr fontId="9" type="noConversion"/>
  <conditionalFormatting sqref="S11:S23 S33">
    <cfRule type="containsText" dxfId="9" priority="10" operator="containsText" text="0">
      <formula>NOT(ISERROR(SEARCH("0",S11)))</formula>
    </cfRule>
  </conditionalFormatting>
  <conditionalFormatting sqref="T11:T23 T33">
    <cfRule type="containsText" dxfId="8" priority="9" operator="containsText" text="0">
      <formula>NOT(ISERROR(SEARCH("0",T11)))</formula>
    </cfRule>
  </conditionalFormatting>
  <conditionalFormatting sqref="S7:S10">
    <cfRule type="cellIs" dxfId="7" priority="8" operator="equal">
      <formula>0</formula>
    </cfRule>
  </conditionalFormatting>
  <conditionalFormatting sqref="T7:T10">
    <cfRule type="cellIs" dxfId="6" priority="7" operator="equal">
      <formula>0</formula>
    </cfRule>
  </conditionalFormatting>
  <conditionalFormatting sqref="S24:S26">
    <cfRule type="containsText" dxfId="5" priority="6" operator="containsText" text="0">
      <formula>NOT(ISERROR(SEARCH("0",S24)))</formula>
    </cfRule>
  </conditionalFormatting>
  <conditionalFormatting sqref="T24:T26">
    <cfRule type="containsText" dxfId="4" priority="5" operator="containsText" text="0">
      <formula>NOT(ISERROR(SEARCH("0",T24)))</formula>
    </cfRule>
  </conditionalFormatting>
  <conditionalFormatting sqref="S27:S29">
    <cfRule type="containsText" dxfId="3" priority="4" operator="containsText" text="0">
      <formula>NOT(ISERROR(SEARCH("0",S27)))</formula>
    </cfRule>
  </conditionalFormatting>
  <conditionalFormatting sqref="T27:T29">
    <cfRule type="containsText" dxfId="2" priority="3" operator="containsText" text="0">
      <formula>NOT(ISERROR(SEARCH("0",T27)))</formula>
    </cfRule>
  </conditionalFormatting>
  <conditionalFormatting sqref="S30:S32">
    <cfRule type="containsText" dxfId="1" priority="2" operator="containsText" text="0">
      <formula>NOT(ISERROR(SEARCH("0",S30)))</formula>
    </cfRule>
  </conditionalFormatting>
  <conditionalFormatting sqref="T30:T32">
    <cfRule type="containsText" dxfId="0" priority="1" operator="containsText" text="0">
      <formula>NOT(ISERROR(SEARCH("0",T30)))</formula>
    </cfRule>
  </conditionalFormatting>
  <dataValidations count="1">
    <dataValidation type="list" allowBlank="1" showInputMessage="1" showErrorMessage="1" sqref="Q7:Q33">
      <formula1>$Z$1:$Z$2</formula1>
    </dataValidation>
  </dataValidations>
  <hyperlinks>
    <hyperlink ref="L43" r:id="rId1" display="mailto:kjindrak@ittf.com"/>
    <hyperlink ref="M43" r:id="rId2" display="mailto:kjindrak@ittf.com"/>
    <hyperlink ref="N43" r:id="rId3" display="mailto:kjindrak@ittf.com"/>
    <hyperlink ref="G43" r:id="rId4"/>
    <hyperlink ref="K43" r:id="rId5"/>
  </hyperlinks>
  <printOptions horizontalCentered="1" verticalCentered="1"/>
  <pageMargins left="0.2" right="0.2" top="0.98" bottom="0.59" header="0" footer="0"/>
  <pageSetup paperSize="9" scale="55" orientation="landscape"/>
  <headerFooter>
    <oddHeader>&amp;C&amp;"Calibri,Standard"&amp;K000000&amp;G</oddHeader>
  </headerFooter>
  <legacyDrawingHF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Karl Jindrak</cp:lastModifiedBy>
  <cp:lastPrinted>2017-08-21T14:35:36Z</cp:lastPrinted>
  <dcterms:created xsi:type="dcterms:W3CDTF">2008-11-13T12:35:52Z</dcterms:created>
  <dcterms:modified xsi:type="dcterms:W3CDTF">2017-08-23T09:22:42Z</dcterms:modified>
</cp:coreProperties>
</file>